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2995" windowHeight="997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Arkusz1!$A$6:$E$110</definedName>
    <definedName name="kwalifikacja_kosztu">Arkusz2!$F$3:$F$6</definedName>
    <definedName name="zatwierdzenie">Arkusz2!$A$3:$A$5</definedName>
  </definedNames>
  <calcPr calcId="145621"/>
</workbook>
</file>

<file path=xl/calcChain.xml><?xml version="1.0" encoding="utf-8"?>
<calcChain xmlns="http://schemas.openxmlformats.org/spreadsheetml/2006/main">
  <c r="D110" i="1" l="1"/>
  <c r="D109" i="1"/>
  <c r="D69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73" i="1"/>
  <c r="D74" i="1"/>
  <c r="D75" i="1"/>
  <c r="D76" i="1"/>
  <c r="D77" i="1"/>
  <c r="D78" i="1"/>
  <c r="D79" i="1"/>
  <c r="D80" i="1"/>
  <c r="D81" i="1"/>
  <c r="D82" i="1"/>
  <c r="D6" i="3"/>
  <c r="D5" i="3"/>
  <c r="D3" i="3"/>
  <c r="D2" i="3"/>
  <c r="D22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70" i="1"/>
  <c r="D71" i="1"/>
  <c r="D72" i="1"/>
  <c r="D5" i="1" l="1"/>
  <c r="M7" i="1"/>
  <c r="N6" i="1"/>
  <c r="N4" i="1"/>
  <c r="N5" i="1"/>
  <c r="N3" i="1" l="1"/>
  <c r="N7" i="1" s="1"/>
  <c r="I3" i="1" l="1"/>
  <c r="F3" i="1"/>
  <c r="C3" i="1"/>
  <c r="H3" i="1" s="1"/>
  <c r="J3" i="1" s="1"/>
  <c r="E3" i="1" l="1"/>
  <c r="G3" i="1" s="1"/>
  <c r="G4" i="1" s="1"/>
  <c r="K2" i="1" l="1"/>
</calcChain>
</file>

<file path=xl/sharedStrings.xml><?xml version="1.0" encoding="utf-8"?>
<sst xmlns="http://schemas.openxmlformats.org/spreadsheetml/2006/main" count="355" uniqueCount="134">
  <si>
    <t>Nazwa wydatku</t>
  </si>
  <si>
    <t>Koszt</t>
  </si>
  <si>
    <t>Kwalifikacja wydatku</t>
  </si>
  <si>
    <t>pomoce dydaktyczne</t>
  </si>
  <si>
    <t>ilość sztuk</t>
  </si>
  <si>
    <t>Cena za szt.</t>
  </si>
  <si>
    <t>ekspozycja prac</t>
  </si>
  <si>
    <t>zakup materiałów dekoracyjnych, eksploatacyjnych, koszy do segregacji itp..</t>
  </si>
  <si>
    <t>sprzęt AV, fotograficzny oraz komputerowy i urządzenia wielofunkcyjne</t>
  </si>
  <si>
    <t>Zatwierdzenie</t>
  </si>
  <si>
    <t>TAK</t>
  </si>
  <si>
    <t>NIE</t>
  </si>
  <si>
    <t>?</t>
  </si>
  <si>
    <t>Antyramy z plexi (wymiary 40x50)</t>
  </si>
  <si>
    <t>tablice korkowe 90x60</t>
  </si>
  <si>
    <t>Dofinansowanie w wysokości do 50% kosztów zakupu</t>
  </si>
  <si>
    <t>Zatwierdzenie WFOŚ</t>
  </si>
  <si>
    <t>sprzęt</t>
  </si>
  <si>
    <t>inne</t>
  </si>
  <si>
    <t>10% innych</t>
  </si>
  <si>
    <t>50%sprzętu</t>
  </si>
  <si>
    <t>wkład własny</t>
  </si>
  <si>
    <t>SUMA</t>
  </si>
  <si>
    <t>Całość</t>
  </si>
  <si>
    <t>Fundusz</t>
  </si>
  <si>
    <t>90% - inne</t>
  </si>
  <si>
    <t>50% - sprzęt</t>
  </si>
  <si>
    <t>CAŁOŚĆ</t>
  </si>
  <si>
    <t>Tablica interaktywna dotykowa, suchościeralna + Projektor krótkoogniskowy + Uchwyt ścienny z systemem maskującym przewody + kable + przelotki + oprogramowanie do tworzenia interaktywnych treści w polskiej wersji językowej + 2 bezbateryjne pióra elektroniczne + Montaż tablicy + głośniki</t>
  </si>
  <si>
    <r>
      <t xml:space="preserve">komputer stacjonarny, </t>
    </r>
    <r>
      <rPr>
        <sz val="10"/>
        <rFont val="Calibri"/>
        <family val="2"/>
        <charset val="238"/>
        <scheme val="minor"/>
      </rPr>
      <t>używany, z gwarancją + monitor + klawiatura +mysz - ZESTAW</t>
    </r>
  </si>
  <si>
    <t>% dofinansowania</t>
  </si>
  <si>
    <t>całość</t>
  </si>
  <si>
    <t>górka</t>
  </si>
  <si>
    <t>mikroskop LCD 3,5'' 50-500/2000x</t>
  </si>
  <si>
    <t>mikroskop 20x-1280x z okularem cyfrowym</t>
  </si>
  <si>
    <t xml:space="preserve">mikroskop Levenhuk 40 L NG </t>
  </si>
  <si>
    <t>mikroskop Junior 40-1024 c z PC okularem</t>
  </si>
  <si>
    <t>mikroskop 400 x duo-led</t>
  </si>
  <si>
    <t>lupy z rączką (komplet 12 sztuk)</t>
  </si>
  <si>
    <t>preparat mikroskopowy  - pełzające stworzenia</t>
  </si>
  <si>
    <t>preparat mikroskopowy  - skrzydła owadów</t>
  </si>
  <si>
    <t>preparat mikroskopowy  - kropla wody pełna życia</t>
  </si>
  <si>
    <t>preparat mikroskopowy  - przyroda (zestaw 10 preparatów)</t>
  </si>
  <si>
    <t>preparat mikroskopowy  - grzyby</t>
  </si>
  <si>
    <t>preparat mikroskopowy  - życie w glebie</t>
  </si>
  <si>
    <t>preparat mikroskopowy  - bakterie</t>
  </si>
  <si>
    <t>preparat mikroskopowy  - owady (25 preparatów)</t>
  </si>
  <si>
    <t xml:space="preserve">12 preparatów mikroskopowych podstawowych </t>
  </si>
  <si>
    <t>preparat mikroskopowy  - organizmy bezkręgowe</t>
  </si>
  <si>
    <t>palnik ze stojakiem</t>
  </si>
  <si>
    <t>obieg wody w przyrodzie (model symulacyjny)</t>
  </si>
  <si>
    <t>model do rysowania mapy poziomicowej</t>
  </si>
  <si>
    <t>zestaw do badania rozszerzalności cieplnej</t>
  </si>
  <si>
    <t>Słońce, Ziemia i Księżyc w ruchu</t>
  </si>
  <si>
    <t>zestaw demonstracyjno-doświadczalny "Energia słoneczna"</t>
  </si>
  <si>
    <t>Magnetyczny cykl rozwojowy żaby</t>
  </si>
  <si>
    <t>Magnetyczny cykl rozwojowy motyla</t>
  </si>
  <si>
    <t>plansza ścienna - ekosystem lasu</t>
  </si>
  <si>
    <t>plansza ścienna - ekosystem morza ciepłego</t>
  </si>
  <si>
    <t>plansza ścienna - ekosystem Bałtyku</t>
  </si>
  <si>
    <t>plansza ścienna - ekosystem jeziora</t>
  </si>
  <si>
    <t>plansza ścienna - łaki i pola</t>
  </si>
  <si>
    <t>paski wskaźnikowe</t>
  </si>
  <si>
    <t>zestaw do demonstracji przewodnictwa cieplnego</t>
  </si>
  <si>
    <t>zlewki miarowe</t>
  </si>
  <si>
    <t>magnetyzm kuli ziemskiej</t>
  </si>
  <si>
    <t>klasowy zestaw - opiłki i magnesy (na 10 osób)</t>
  </si>
  <si>
    <t>stacja pogodowa</t>
  </si>
  <si>
    <t>przewodnictwo cieplne różnych metali</t>
  </si>
  <si>
    <t>zestaw do optyki z ławą optyczną i pełnym wyposażeniem (20 dśw., cień, półcień, załamanie światła w pryzmacie, krótkowzroczność i jego korekta</t>
  </si>
  <si>
    <t>negatywne skutki palenia papierosów</t>
  </si>
  <si>
    <t>zestaw wprowadzające do optyki uczniowskiej (model kalejdoskopu, camera obscura, iluzje optyczne)</t>
  </si>
  <si>
    <t>zestaw - podstawowe obwody elektryczne</t>
  </si>
  <si>
    <t>model piankowy - oko</t>
  </si>
  <si>
    <t>model piankowy - mózg</t>
  </si>
  <si>
    <t>model piankowy - ucho, model przekrojowy</t>
  </si>
  <si>
    <t>model piankowy - ząb człowieka</t>
  </si>
  <si>
    <t>model serca z pompką</t>
  </si>
  <si>
    <t>model - budowa kwiatu brzoskwini</t>
  </si>
  <si>
    <t xml:space="preserve">model - budowa płuc - struktura wewn. </t>
  </si>
  <si>
    <t>model stawu kolanowego</t>
  </si>
  <si>
    <t>model - skóra z włosami</t>
  </si>
  <si>
    <t>model czaszki z kręgami szyjnymi</t>
  </si>
  <si>
    <t>model tułowia</t>
  </si>
  <si>
    <t>zdjęcia rtg - szkielet człowieka</t>
  </si>
  <si>
    <t>planetarium - zestaw eksperymentalny</t>
  </si>
  <si>
    <t>szkielet człowieka (85 cm) z nerwami i arteriami</t>
  </si>
  <si>
    <t>plansza - typy wybrzeży</t>
  </si>
  <si>
    <t>plansza - odpady morza wspólną sprawą</t>
  </si>
  <si>
    <t>skala porostowa</t>
  </si>
  <si>
    <t>mrówkarium podświetlane</t>
  </si>
  <si>
    <t>plansza - grzyby</t>
  </si>
  <si>
    <t>plansza ekologiczna - uboczne skutki rozwoju przemysłu</t>
  </si>
  <si>
    <t>plansza - pasożyty człowieka</t>
  </si>
  <si>
    <t>filmy i programy multimedialne - Planeta Ziemia (krajobrazy) BOX DVD</t>
  </si>
  <si>
    <t>filmy i programy multimedialne - Czysta energia</t>
  </si>
  <si>
    <t>filmy i programy multimedialne - Jak powstaje pogoda?</t>
  </si>
  <si>
    <t>filmy i programy multimedialne - Prywatne życie roślin</t>
  </si>
  <si>
    <t>filmy i programy multimedialne - Niezwykły świat Australii</t>
  </si>
  <si>
    <t>filmy i programy multimedialne - Lasy naturalne</t>
  </si>
  <si>
    <t>filmy i programy multimedialne - Funkcje lasu</t>
  </si>
  <si>
    <t>filmy i programy multimedialne - Niezwykła podróż Ziemi; orbita</t>
  </si>
  <si>
    <t>filmy i programy multimedialne - Segregujemy odpady DVD</t>
  </si>
  <si>
    <t>filmy i programy multimedialne - Życie pośród lodu</t>
  </si>
  <si>
    <t>filmy i programy multimedialne - Multimedialny atlas anatomiczny</t>
  </si>
  <si>
    <t>filmy i programy multimedialne - Program do rozpoznawania 30 pospolitych gatunków drzew "Drzewa Polski" I</t>
  </si>
  <si>
    <t>filmy i programy multimedialne - Narodziny i życie</t>
  </si>
  <si>
    <t>filmy i programy multimedialne - multimedialny atlas pzryrodniczy PWN</t>
  </si>
  <si>
    <t>autka poruszane magnesami</t>
  </si>
  <si>
    <t>okazy zatopione w tworzywie - rzędy owadów</t>
  </si>
  <si>
    <t>okazy zatopione w tworzywie - rozwój paproci</t>
  </si>
  <si>
    <t>okazy zatopione w tworzywie - pływak żółtobrzeżek</t>
  </si>
  <si>
    <t>okazy zatopione w tworzywie - rozwój motyla</t>
  </si>
  <si>
    <t>okazy zatopione w tworzywie - pająk</t>
  </si>
  <si>
    <t>okazy zatopione w tworzywie - szerszeń</t>
  </si>
  <si>
    <t>okazy zatopione w tworzywie - krab</t>
  </si>
  <si>
    <t>okazy zatopione w tworzywie - pustelnik w muszli ślimaka</t>
  </si>
  <si>
    <t>okazy zatopione w tworzywie - rozwój kukurydzy</t>
  </si>
  <si>
    <t>okazy zatopione w tworzywie - skorpion</t>
  </si>
  <si>
    <t>zestaw do samodzielnego montażu - samochód napędzany słoną wodą</t>
  </si>
  <si>
    <t>probówki (10 sztuk w komplecie)</t>
  </si>
  <si>
    <t>stojak do probówek</t>
  </si>
  <si>
    <t>parownica porcelanowa</t>
  </si>
  <si>
    <t>szczotka do probówek</t>
  </si>
  <si>
    <t>szczypce do probówek matel.</t>
  </si>
  <si>
    <t>szczypce do zlewek</t>
  </si>
  <si>
    <t>lejek szklany</t>
  </si>
  <si>
    <t>termometr bezrtęciowy szklany</t>
  </si>
  <si>
    <t>sączki laboratoryjne (bibuła filtracyjna)</t>
  </si>
  <si>
    <t>bagietka szklana (w komplecie 5 sztuk)</t>
  </si>
  <si>
    <t>barwnik niebieski sproszkowany 10g</t>
  </si>
  <si>
    <t>puzzle 88 elemntów - Jak długo się rozkładają odpady</t>
  </si>
  <si>
    <t>puzzle 88 elemntów - Segreguj prawidłowo odpady</t>
  </si>
  <si>
    <t>hydrocar na napęd wodorowy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</si>
</sst>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/>
    <xf numFmtId="0" fontId="0" fillId="0" borderId="0" xfId="0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0" fillId="0" borderId="0" xfId="0" applyNumberFormat="1" applyAlignment="1">
      <alignment horizontal="center" vertical="center"/>
    </xf>
    <xf numFmtId="0" fontId="0" fillId="0" borderId="3" xfId="0" applyBorder="1" applyAlignment="1">
      <alignment vertical="center"/>
    </xf>
    <xf numFmtId="9" fontId="0" fillId="0" borderId="13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164" fontId="0" fillId="0" borderId="20" xfId="0" applyNumberFormat="1" applyBorder="1" applyAlignment="1">
      <alignment vertical="center"/>
    </xf>
    <xf numFmtId="9" fontId="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vertical="center"/>
    </xf>
    <xf numFmtId="10" fontId="0" fillId="0" borderId="0" xfId="2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Procentowy" xfId="2" builtinId="5"/>
  </cellStyles>
  <dxfs count="10"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5"/>
  <sheetViews>
    <sheetView tabSelected="1" topLeftCell="B1" workbookViewId="0">
      <selection activeCell="M4" sqref="M4"/>
    </sheetView>
  </sheetViews>
  <sheetFormatPr defaultRowHeight="15" x14ac:dyDescent="0.25"/>
  <cols>
    <col min="1" max="1" width="97.5703125" style="14" customWidth="1"/>
    <col min="2" max="3" width="15.42578125" style="1" customWidth="1"/>
    <col min="4" max="4" width="16.42578125" style="1" customWidth="1"/>
    <col min="5" max="5" width="36.140625" style="14" customWidth="1"/>
    <col min="6" max="7" width="22.28515625" style="11" customWidth="1"/>
    <col min="8" max="8" width="12.5703125" style="1" customWidth="1"/>
    <col min="9" max="9" width="13.5703125" style="1" customWidth="1"/>
    <col min="10" max="11" width="16.42578125" style="1" customWidth="1"/>
    <col min="12" max="12" width="3.7109375" style="1" customWidth="1"/>
    <col min="13" max="16384" width="9.140625" style="1"/>
  </cols>
  <sheetData>
    <row r="1" spans="1:14" ht="15.75" thickBot="1" x14ac:dyDescent="0.3">
      <c r="B1" s="46" t="s">
        <v>23</v>
      </c>
      <c r="C1" s="44"/>
      <c r="D1" s="47"/>
      <c r="E1" s="48" t="s">
        <v>24</v>
      </c>
      <c r="F1" s="49"/>
      <c r="G1" s="50"/>
      <c r="H1" s="43" t="s">
        <v>21</v>
      </c>
      <c r="I1" s="44"/>
      <c r="J1" s="45"/>
      <c r="K1" s="21" t="s">
        <v>27</v>
      </c>
      <c r="L1" s="6"/>
      <c r="M1" s="6" t="s">
        <v>31</v>
      </c>
      <c r="N1" s="38">
        <v>0.9</v>
      </c>
    </row>
    <row r="2" spans="1:14" ht="15.75" thickBot="1" x14ac:dyDescent="0.3">
      <c r="B2" s="22">
        <v>1</v>
      </c>
      <c r="C2" s="23" t="s">
        <v>18</v>
      </c>
      <c r="D2" s="24" t="s">
        <v>17</v>
      </c>
      <c r="E2" s="29" t="s">
        <v>25</v>
      </c>
      <c r="F2" s="23" t="s">
        <v>26</v>
      </c>
      <c r="G2" s="30" t="s">
        <v>22</v>
      </c>
      <c r="H2" s="34" t="s">
        <v>19</v>
      </c>
      <c r="I2" s="35" t="s">
        <v>20</v>
      </c>
      <c r="J2" s="36" t="s">
        <v>22</v>
      </c>
      <c r="K2" s="37">
        <f>G3+J3</f>
        <v>26243.75</v>
      </c>
      <c r="L2" s="6"/>
      <c r="M2" s="6"/>
      <c r="N2" s="6"/>
    </row>
    <row r="3" spans="1:14" ht="15.75" thickBot="1" x14ac:dyDescent="0.3">
      <c r="B3" s="25">
        <v>26243.75</v>
      </c>
      <c r="C3" s="26">
        <f>B3-D3</f>
        <v>18943.75</v>
      </c>
      <c r="D3" s="28">
        <v>7300</v>
      </c>
      <c r="E3" s="31">
        <f>C3*0.9</f>
        <v>17049.375</v>
      </c>
      <c r="F3" s="32">
        <f>D3*0.5</f>
        <v>3650</v>
      </c>
      <c r="G3" s="33">
        <f>E3+F3</f>
        <v>20699.375</v>
      </c>
      <c r="H3" s="25">
        <f>C3*0.1</f>
        <v>1894.375</v>
      </c>
      <c r="I3" s="26">
        <f>D3*0.5</f>
        <v>3650</v>
      </c>
      <c r="J3" s="27">
        <f>H3+I3</f>
        <v>5544.375</v>
      </c>
      <c r="L3" s="1">
        <v>1</v>
      </c>
      <c r="M3" s="1">
        <v>18943.75</v>
      </c>
      <c r="N3" s="39">
        <f>M3*0.9</f>
        <v>17049.375</v>
      </c>
    </row>
    <row r="4" spans="1:14" x14ac:dyDescent="0.25">
      <c r="C4" s="5"/>
      <c r="D4" s="5"/>
      <c r="F4" s="20" t="s">
        <v>30</v>
      </c>
      <c r="G4" s="40">
        <f>G3/B3</f>
        <v>0.78873541319361751</v>
      </c>
      <c r="H4" s="7"/>
      <c r="I4" s="3"/>
      <c r="J4" s="7"/>
      <c r="L4" s="1">
        <v>2</v>
      </c>
      <c r="M4" s="1">
        <v>0</v>
      </c>
      <c r="N4" s="39">
        <f t="shared" ref="N4:N5" si="0">M4*0.9</f>
        <v>0</v>
      </c>
    </row>
    <row r="5" spans="1:14" ht="15.75" thickBot="1" x14ac:dyDescent="0.3">
      <c r="C5" s="5"/>
      <c r="D5" s="5">
        <f>SUBTOTAL(9,D8:D110)</f>
        <v>26243.750000000007</v>
      </c>
      <c r="F5" s="20"/>
      <c r="G5" s="20"/>
      <c r="H5" s="7"/>
      <c r="I5" s="3"/>
      <c r="J5" s="41" t="s">
        <v>32</v>
      </c>
      <c r="K5" s="42">
        <v>349</v>
      </c>
      <c r="L5" s="1">
        <v>3</v>
      </c>
      <c r="M5" s="1">
        <v>0</v>
      </c>
      <c r="N5" s="39">
        <f t="shared" si="0"/>
        <v>0</v>
      </c>
    </row>
    <row r="6" spans="1:14" s="6" customFormat="1" ht="15.75" thickBot="1" x14ac:dyDescent="0.3">
      <c r="A6" s="15" t="s">
        <v>0</v>
      </c>
      <c r="B6" s="9" t="s">
        <v>4</v>
      </c>
      <c r="C6" s="9" t="s">
        <v>5</v>
      </c>
      <c r="D6" s="9" t="s">
        <v>1</v>
      </c>
      <c r="E6" s="18" t="s">
        <v>2</v>
      </c>
      <c r="F6" s="10" t="s">
        <v>16</v>
      </c>
      <c r="G6" s="12"/>
      <c r="L6" s="1">
        <v>4</v>
      </c>
      <c r="M6" s="1">
        <v>7300</v>
      </c>
      <c r="N6" s="39">
        <f>M6*0.5</f>
        <v>3650</v>
      </c>
    </row>
    <row r="7" spans="1:14" ht="14.25" customHeight="1" x14ac:dyDescent="0.2">
      <c r="A7" s="16" t="s">
        <v>33</v>
      </c>
      <c r="B7" s="4">
        <v>1</v>
      </c>
      <c r="C7" s="4">
        <v>912</v>
      </c>
      <c r="D7" s="8">
        <f>B7*C7</f>
        <v>912</v>
      </c>
      <c r="E7" s="19" t="s">
        <v>3</v>
      </c>
      <c r="F7" s="11" t="s">
        <v>10</v>
      </c>
      <c r="L7" s="1" t="s">
        <v>22</v>
      </c>
      <c r="M7" s="1">
        <f>SUM(M3:M6)</f>
        <v>26243.75</v>
      </c>
      <c r="N7" s="39">
        <f>SUM(N3:N6)</f>
        <v>20699.375</v>
      </c>
    </row>
    <row r="8" spans="1:14" x14ac:dyDescent="0.2">
      <c r="A8" s="16" t="s">
        <v>34</v>
      </c>
      <c r="B8" s="4">
        <v>2</v>
      </c>
      <c r="C8" s="4">
        <v>720</v>
      </c>
      <c r="D8" s="8">
        <f t="shared" ref="D8:D71" si="1">B8*C8</f>
        <v>1440</v>
      </c>
      <c r="E8" s="19" t="s">
        <v>3</v>
      </c>
      <c r="F8" s="11" t="s">
        <v>10</v>
      </c>
    </row>
    <row r="9" spans="1:14" x14ac:dyDescent="0.2">
      <c r="A9" s="16" t="s">
        <v>35</v>
      </c>
      <c r="B9" s="4">
        <v>2</v>
      </c>
      <c r="C9" s="4">
        <v>449</v>
      </c>
      <c r="D9" s="8">
        <f t="shared" si="1"/>
        <v>898</v>
      </c>
      <c r="E9" s="19" t="s">
        <v>3</v>
      </c>
      <c r="F9" s="11" t="s">
        <v>10</v>
      </c>
    </row>
    <row r="10" spans="1:14" x14ac:dyDescent="0.2">
      <c r="A10" s="16" t="s">
        <v>36</v>
      </c>
      <c r="B10" s="4">
        <v>2</v>
      </c>
      <c r="C10" s="4">
        <v>449</v>
      </c>
      <c r="D10" s="8">
        <f t="shared" si="1"/>
        <v>898</v>
      </c>
      <c r="E10" s="19" t="s">
        <v>3</v>
      </c>
      <c r="F10" s="11" t="s">
        <v>10</v>
      </c>
    </row>
    <row r="11" spans="1:14" x14ac:dyDescent="0.2">
      <c r="A11" s="16" t="s">
        <v>37</v>
      </c>
      <c r="B11" s="4">
        <v>2</v>
      </c>
      <c r="C11" s="4">
        <v>282</v>
      </c>
      <c r="D11" s="8">
        <f t="shared" si="1"/>
        <v>564</v>
      </c>
      <c r="E11" s="19" t="s">
        <v>3</v>
      </c>
      <c r="F11" s="11" t="s">
        <v>10</v>
      </c>
    </row>
    <row r="12" spans="1:14" x14ac:dyDescent="0.2">
      <c r="A12" s="16" t="s">
        <v>38</v>
      </c>
      <c r="B12" s="4">
        <v>1</v>
      </c>
      <c r="C12" s="4">
        <v>220</v>
      </c>
      <c r="D12" s="8">
        <f t="shared" si="1"/>
        <v>220</v>
      </c>
      <c r="E12" s="19" t="s">
        <v>3</v>
      </c>
      <c r="F12" s="11" t="s">
        <v>10</v>
      </c>
    </row>
    <row r="13" spans="1:14" x14ac:dyDescent="0.2">
      <c r="A13" s="16" t="s">
        <v>39</v>
      </c>
      <c r="B13" s="4">
        <v>1</v>
      </c>
      <c r="C13" s="4">
        <v>33</v>
      </c>
      <c r="D13" s="8">
        <f t="shared" si="1"/>
        <v>33</v>
      </c>
      <c r="E13" s="19" t="s">
        <v>3</v>
      </c>
      <c r="F13" s="11" t="s">
        <v>10</v>
      </c>
    </row>
    <row r="14" spans="1:14" x14ac:dyDescent="0.2">
      <c r="A14" s="16" t="s">
        <v>40</v>
      </c>
      <c r="B14" s="4">
        <v>1</v>
      </c>
      <c r="C14" s="4">
        <v>33</v>
      </c>
      <c r="D14" s="8">
        <f t="shared" si="1"/>
        <v>33</v>
      </c>
      <c r="E14" s="19" t="s">
        <v>3</v>
      </c>
      <c r="F14" s="11" t="s">
        <v>10</v>
      </c>
    </row>
    <row r="15" spans="1:14" x14ac:dyDescent="0.2">
      <c r="A15" s="16" t="s">
        <v>41</v>
      </c>
      <c r="B15" s="4">
        <v>1</v>
      </c>
      <c r="C15" s="4">
        <v>75</v>
      </c>
      <c r="D15" s="8">
        <f t="shared" si="1"/>
        <v>75</v>
      </c>
      <c r="E15" s="19" t="s">
        <v>3</v>
      </c>
      <c r="F15" s="11" t="s">
        <v>10</v>
      </c>
    </row>
    <row r="16" spans="1:14" x14ac:dyDescent="0.2">
      <c r="A16" s="16" t="s">
        <v>42</v>
      </c>
      <c r="B16" s="4">
        <v>1</v>
      </c>
      <c r="C16" s="4">
        <v>75</v>
      </c>
      <c r="D16" s="8">
        <f t="shared" si="1"/>
        <v>75</v>
      </c>
      <c r="E16" s="19" t="s">
        <v>3</v>
      </c>
      <c r="F16" s="11" t="s">
        <v>10</v>
      </c>
    </row>
    <row r="17" spans="1:6" x14ac:dyDescent="0.2">
      <c r="A17" s="16" t="s">
        <v>43</v>
      </c>
      <c r="B17" s="4">
        <v>1</v>
      </c>
      <c r="C17" s="4">
        <v>55</v>
      </c>
      <c r="D17" s="8">
        <f t="shared" si="1"/>
        <v>55</v>
      </c>
      <c r="E17" s="19" t="s">
        <v>3</v>
      </c>
      <c r="F17" s="11" t="s">
        <v>10</v>
      </c>
    </row>
    <row r="18" spans="1:6" x14ac:dyDescent="0.2">
      <c r="A18" s="16" t="s">
        <v>44</v>
      </c>
      <c r="B18" s="4">
        <v>1</v>
      </c>
      <c r="C18" s="4">
        <v>75</v>
      </c>
      <c r="D18" s="8">
        <f t="shared" si="1"/>
        <v>75</v>
      </c>
      <c r="E18" s="19" t="s">
        <v>3</v>
      </c>
      <c r="F18" s="11" t="s">
        <v>10</v>
      </c>
    </row>
    <row r="19" spans="1:6" x14ac:dyDescent="0.2">
      <c r="A19" s="16" t="s">
        <v>45</v>
      </c>
      <c r="B19" s="4">
        <v>1</v>
      </c>
      <c r="C19" s="4">
        <v>75</v>
      </c>
      <c r="D19" s="8">
        <f t="shared" si="1"/>
        <v>75</v>
      </c>
      <c r="E19" s="19" t="s">
        <v>3</v>
      </c>
      <c r="F19" s="11" t="s">
        <v>10</v>
      </c>
    </row>
    <row r="20" spans="1:6" x14ac:dyDescent="0.2">
      <c r="A20" s="16" t="s">
        <v>46</v>
      </c>
      <c r="B20" s="1">
        <v>1</v>
      </c>
      <c r="C20" s="1">
        <v>121</v>
      </c>
      <c r="D20" s="8">
        <f t="shared" si="1"/>
        <v>121</v>
      </c>
      <c r="E20" s="19" t="s">
        <v>3</v>
      </c>
      <c r="F20" s="11" t="s">
        <v>10</v>
      </c>
    </row>
    <row r="21" spans="1:6" x14ac:dyDescent="0.2">
      <c r="A21" s="16" t="s">
        <v>47</v>
      </c>
      <c r="B21" s="1">
        <v>1</v>
      </c>
      <c r="C21" s="1">
        <v>58</v>
      </c>
      <c r="D21" s="8">
        <f t="shared" si="1"/>
        <v>58</v>
      </c>
      <c r="E21" s="19" t="s">
        <v>3</v>
      </c>
      <c r="F21" s="11" t="s">
        <v>10</v>
      </c>
    </row>
    <row r="22" spans="1:6" x14ac:dyDescent="0.2">
      <c r="A22" s="16" t="s">
        <v>48</v>
      </c>
      <c r="B22" s="1">
        <v>1</v>
      </c>
      <c r="C22" s="1">
        <v>121</v>
      </c>
      <c r="D22" s="8">
        <f t="shared" si="1"/>
        <v>121</v>
      </c>
      <c r="E22" s="19" t="s">
        <v>3</v>
      </c>
      <c r="F22" s="11" t="s">
        <v>10</v>
      </c>
    </row>
    <row r="23" spans="1:6" x14ac:dyDescent="0.2">
      <c r="A23" s="16" t="s">
        <v>49</v>
      </c>
      <c r="B23" s="1">
        <v>6</v>
      </c>
      <c r="C23" s="1">
        <v>33</v>
      </c>
      <c r="D23" s="8">
        <f t="shared" si="1"/>
        <v>198</v>
      </c>
      <c r="E23" s="19" t="s">
        <v>3</v>
      </c>
      <c r="F23" s="11" t="s">
        <v>10</v>
      </c>
    </row>
    <row r="24" spans="1:6" x14ac:dyDescent="0.2">
      <c r="A24" s="16" t="s">
        <v>50</v>
      </c>
      <c r="B24" s="1">
        <v>1</v>
      </c>
      <c r="C24" s="1">
        <v>414</v>
      </c>
      <c r="D24" s="8">
        <f t="shared" si="1"/>
        <v>414</v>
      </c>
      <c r="E24" s="19" t="s">
        <v>3</v>
      </c>
      <c r="F24" s="11" t="s">
        <v>10</v>
      </c>
    </row>
    <row r="25" spans="1:6" x14ac:dyDescent="0.2">
      <c r="A25" s="16" t="s">
        <v>52</v>
      </c>
      <c r="B25" s="1">
        <v>4</v>
      </c>
      <c r="C25" s="1">
        <v>42</v>
      </c>
      <c r="D25" s="8">
        <f t="shared" si="1"/>
        <v>168</v>
      </c>
      <c r="E25" s="19" t="s">
        <v>3</v>
      </c>
      <c r="F25" s="11" t="s">
        <v>10</v>
      </c>
    </row>
    <row r="26" spans="1:6" x14ac:dyDescent="0.2">
      <c r="A26" s="16" t="s">
        <v>51</v>
      </c>
      <c r="B26" s="1">
        <v>6</v>
      </c>
      <c r="C26" s="1">
        <v>115</v>
      </c>
      <c r="D26" s="8">
        <f t="shared" si="1"/>
        <v>690</v>
      </c>
      <c r="E26" s="19" t="s">
        <v>3</v>
      </c>
      <c r="F26" s="11" t="s">
        <v>10</v>
      </c>
    </row>
    <row r="27" spans="1:6" x14ac:dyDescent="0.2">
      <c r="A27" s="16" t="s">
        <v>53</v>
      </c>
      <c r="B27" s="1">
        <v>1</v>
      </c>
      <c r="C27" s="1">
        <v>998</v>
      </c>
      <c r="D27" s="8">
        <f t="shared" si="1"/>
        <v>998</v>
      </c>
      <c r="E27" s="19" t="s">
        <v>3</v>
      </c>
      <c r="F27" s="11" t="s">
        <v>10</v>
      </c>
    </row>
    <row r="28" spans="1:6" x14ac:dyDescent="0.2">
      <c r="A28" s="16" t="s">
        <v>54</v>
      </c>
      <c r="B28" s="1">
        <v>1</v>
      </c>
      <c r="C28" s="1">
        <v>131</v>
      </c>
      <c r="D28" s="8">
        <f t="shared" si="1"/>
        <v>131</v>
      </c>
      <c r="E28" s="19" t="s">
        <v>3</v>
      </c>
      <c r="F28" s="11" t="s">
        <v>10</v>
      </c>
    </row>
    <row r="29" spans="1:6" x14ac:dyDescent="0.2">
      <c r="A29" s="16" t="s">
        <v>55</v>
      </c>
      <c r="B29" s="1">
        <v>1</v>
      </c>
      <c r="C29" s="1">
        <v>96</v>
      </c>
      <c r="D29" s="8">
        <f t="shared" si="1"/>
        <v>96</v>
      </c>
      <c r="E29" s="19" t="s">
        <v>3</v>
      </c>
      <c r="F29" s="11" t="s">
        <v>10</v>
      </c>
    </row>
    <row r="30" spans="1:6" x14ac:dyDescent="0.2">
      <c r="A30" s="16" t="s">
        <v>56</v>
      </c>
      <c r="B30" s="1">
        <v>1</v>
      </c>
      <c r="C30" s="1">
        <v>96</v>
      </c>
      <c r="D30" s="8">
        <f t="shared" si="1"/>
        <v>96</v>
      </c>
      <c r="E30" s="19" t="s">
        <v>3</v>
      </c>
      <c r="F30" s="11" t="s">
        <v>10</v>
      </c>
    </row>
    <row r="31" spans="1:6" x14ac:dyDescent="0.2">
      <c r="A31" s="16" t="s">
        <v>57</v>
      </c>
      <c r="B31" s="1">
        <v>1</v>
      </c>
      <c r="C31" s="1">
        <v>109.77</v>
      </c>
      <c r="D31" s="8">
        <f t="shared" si="1"/>
        <v>109.77</v>
      </c>
      <c r="E31" s="19" t="s">
        <v>3</v>
      </c>
      <c r="F31" s="11" t="s">
        <v>10</v>
      </c>
    </row>
    <row r="32" spans="1:6" x14ac:dyDescent="0.2">
      <c r="A32" s="16" t="s">
        <v>58</v>
      </c>
      <c r="B32" s="1">
        <v>1</v>
      </c>
      <c r="C32" s="1">
        <v>109.77</v>
      </c>
      <c r="D32" s="8">
        <f t="shared" si="1"/>
        <v>109.77</v>
      </c>
      <c r="E32" s="19" t="s">
        <v>3</v>
      </c>
      <c r="F32" s="11" t="s">
        <v>10</v>
      </c>
    </row>
    <row r="33" spans="1:6" x14ac:dyDescent="0.2">
      <c r="A33" s="16" t="s">
        <v>59</v>
      </c>
      <c r="B33" s="1">
        <v>1</v>
      </c>
      <c r="C33" s="1">
        <v>109.77</v>
      </c>
      <c r="D33" s="8">
        <f t="shared" si="1"/>
        <v>109.77</v>
      </c>
      <c r="E33" s="19" t="s">
        <v>3</v>
      </c>
      <c r="F33" s="11" t="s">
        <v>10</v>
      </c>
    </row>
    <row r="34" spans="1:6" x14ac:dyDescent="0.2">
      <c r="A34" s="16" t="s">
        <v>60</v>
      </c>
      <c r="B34" s="1">
        <v>1</v>
      </c>
      <c r="C34" s="1">
        <v>109.77</v>
      </c>
      <c r="D34" s="8">
        <f t="shared" si="1"/>
        <v>109.77</v>
      </c>
      <c r="E34" s="19" t="s">
        <v>3</v>
      </c>
      <c r="F34" s="11" t="s">
        <v>10</v>
      </c>
    </row>
    <row r="35" spans="1:6" x14ac:dyDescent="0.2">
      <c r="A35" s="16" t="s">
        <v>61</v>
      </c>
      <c r="B35" s="1">
        <v>1</v>
      </c>
      <c r="C35" s="1">
        <v>109.77</v>
      </c>
      <c r="D35" s="8">
        <f t="shared" si="1"/>
        <v>109.77</v>
      </c>
      <c r="E35" s="19" t="s">
        <v>3</v>
      </c>
      <c r="F35" s="11" t="s">
        <v>10</v>
      </c>
    </row>
    <row r="36" spans="1:6" x14ac:dyDescent="0.2">
      <c r="A36" s="16" t="s">
        <v>62</v>
      </c>
      <c r="B36" s="1">
        <v>1</v>
      </c>
      <c r="C36" s="1">
        <v>29.9</v>
      </c>
      <c r="D36" s="8">
        <f t="shared" si="1"/>
        <v>29.9</v>
      </c>
      <c r="E36" s="19" t="s">
        <v>3</v>
      </c>
      <c r="F36" s="11" t="s">
        <v>10</v>
      </c>
    </row>
    <row r="37" spans="1:6" x14ac:dyDescent="0.2">
      <c r="A37" s="16" t="s">
        <v>63</v>
      </c>
      <c r="B37" s="1">
        <v>4</v>
      </c>
      <c r="C37" s="1">
        <v>58</v>
      </c>
      <c r="D37" s="8">
        <f t="shared" si="1"/>
        <v>232</v>
      </c>
      <c r="E37" s="19" t="s">
        <v>3</v>
      </c>
      <c r="F37" s="11" t="s">
        <v>10</v>
      </c>
    </row>
    <row r="38" spans="1:6" x14ac:dyDescent="0.2">
      <c r="A38" s="16" t="s">
        <v>64</v>
      </c>
      <c r="B38" s="1">
        <v>3</v>
      </c>
      <c r="C38" s="1">
        <v>21</v>
      </c>
      <c r="D38" s="8">
        <f t="shared" si="1"/>
        <v>63</v>
      </c>
      <c r="E38" s="19" t="s">
        <v>3</v>
      </c>
      <c r="F38" s="11" t="s">
        <v>10</v>
      </c>
    </row>
    <row r="39" spans="1:6" x14ac:dyDescent="0.2">
      <c r="A39" s="16" t="s">
        <v>65</v>
      </c>
      <c r="B39" s="1">
        <v>4</v>
      </c>
      <c r="C39" s="1">
        <v>105</v>
      </c>
      <c r="D39" s="8">
        <f t="shared" si="1"/>
        <v>420</v>
      </c>
      <c r="E39" s="19" t="s">
        <v>3</v>
      </c>
      <c r="F39" s="11" t="s">
        <v>10</v>
      </c>
    </row>
    <row r="40" spans="1:6" x14ac:dyDescent="0.2">
      <c r="A40" s="16" t="s">
        <v>66</v>
      </c>
      <c r="B40" s="1">
        <v>1</v>
      </c>
      <c r="C40" s="1">
        <v>149</v>
      </c>
      <c r="D40" s="8">
        <f t="shared" si="1"/>
        <v>149</v>
      </c>
      <c r="E40" s="19" t="s">
        <v>3</v>
      </c>
      <c r="F40" s="11" t="s">
        <v>10</v>
      </c>
    </row>
    <row r="41" spans="1:6" x14ac:dyDescent="0.2">
      <c r="A41" s="16" t="s">
        <v>67</v>
      </c>
      <c r="B41" s="1">
        <v>1</v>
      </c>
      <c r="C41" s="1">
        <v>131</v>
      </c>
      <c r="D41" s="8">
        <f t="shared" si="1"/>
        <v>131</v>
      </c>
      <c r="E41" s="19" t="s">
        <v>3</v>
      </c>
      <c r="F41" s="11" t="s">
        <v>10</v>
      </c>
    </row>
    <row r="42" spans="1:6" x14ac:dyDescent="0.2">
      <c r="A42" s="16" t="s">
        <v>68</v>
      </c>
      <c r="B42" s="1">
        <v>4</v>
      </c>
      <c r="C42" s="1">
        <v>68</v>
      </c>
      <c r="D42" s="8">
        <f t="shared" si="1"/>
        <v>272</v>
      </c>
      <c r="E42" s="19" t="s">
        <v>3</v>
      </c>
      <c r="F42" s="11" t="s">
        <v>10</v>
      </c>
    </row>
    <row r="43" spans="1:6" ht="25.5" x14ac:dyDescent="0.2">
      <c r="A43" s="16" t="s">
        <v>69</v>
      </c>
      <c r="B43" s="1">
        <v>1</v>
      </c>
      <c r="C43" s="1">
        <v>730</v>
      </c>
      <c r="D43" s="8">
        <f t="shared" si="1"/>
        <v>730</v>
      </c>
      <c r="E43" s="19" t="s">
        <v>3</v>
      </c>
      <c r="F43" s="11" t="s">
        <v>10</v>
      </c>
    </row>
    <row r="44" spans="1:6" x14ac:dyDescent="0.2">
      <c r="A44" s="16" t="s">
        <v>70</v>
      </c>
      <c r="B44" s="1">
        <v>1</v>
      </c>
      <c r="C44" s="1">
        <v>323</v>
      </c>
      <c r="D44" s="8">
        <f t="shared" si="1"/>
        <v>323</v>
      </c>
      <c r="E44" s="19" t="s">
        <v>3</v>
      </c>
      <c r="F44" s="11" t="s">
        <v>10</v>
      </c>
    </row>
    <row r="45" spans="1:6" x14ac:dyDescent="0.2">
      <c r="A45" s="16" t="s">
        <v>71</v>
      </c>
      <c r="B45" s="1">
        <v>4</v>
      </c>
      <c r="C45" s="1">
        <v>33</v>
      </c>
      <c r="D45" s="8">
        <f t="shared" si="1"/>
        <v>132</v>
      </c>
      <c r="E45" s="19" t="s">
        <v>3</v>
      </c>
      <c r="F45" s="11" t="s">
        <v>10</v>
      </c>
    </row>
    <row r="46" spans="1:6" x14ac:dyDescent="0.2">
      <c r="A46" s="16" t="s">
        <v>72</v>
      </c>
      <c r="B46" s="1">
        <v>4</v>
      </c>
      <c r="C46" s="1">
        <v>249</v>
      </c>
      <c r="D46" s="8">
        <f t="shared" si="1"/>
        <v>996</v>
      </c>
      <c r="E46" s="19" t="s">
        <v>3</v>
      </c>
      <c r="F46" s="11" t="s">
        <v>10</v>
      </c>
    </row>
    <row r="47" spans="1:6" x14ac:dyDescent="0.2">
      <c r="A47" s="16" t="s">
        <v>73</v>
      </c>
      <c r="B47" s="1">
        <v>1</v>
      </c>
      <c r="C47" s="1">
        <v>69</v>
      </c>
      <c r="D47" s="8">
        <f t="shared" si="1"/>
        <v>69</v>
      </c>
      <c r="E47" s="19" t="s">
        <v>3</v>
      </c>
      <c r="F47" s="11" t="s">
        <v>10</v>
      </c>
    </row>
    <row r="48" spans="1:6" x14ac:dyDescent="0.2">
      <c r="A48" s="16" t="s">
        <v>74</v>
      </c>
      <c r="B48" s="1">
        <v>1</v>
      </c>
      <c r="C48" s="1">
        <v>69</v>
      </c>
      <c r="D48" s="8">
        <f t="shared" si="1"/>
        <v>69</v>
      </c>
      <c r="E48" s="19" t="s">
        <v>3</v>
      </c>
      <c r="F48" s="11" t="s">
        <v>10</v>
      </c>
    </row>
    <row r="49" spans="1:6" x14ac:dyDescent="0.2">
      <c r="A49" s="16" t="s">
        <v>75</v>
      </c>
      <c r="B49" s="1">
        <v>1</v>
      </c>
      <c r="C49" s="1">
        <v>65</v>
      </c>
      <c r="D49" s="8">
        <f t="shared" si="1"/>
        <v>65</v>
      </c>
      <c r="E49" s="19" t="s">
        <v>3</v>
      </c>
      <c r="F49" s="11" t="s">
        <v>10</v>
      </c>
    </row>
    <row r="50" spans="1:6" x14ac:dyDescent="0.2">
      <c r="A50" s="16" t="s">
        <v>76</v>
      </c>
      <c r="B50" s="1">
        <v>1</v>
      </c>
      <c r="C50" s="1">
        <v>69</v>
      </c>
      <c r="D50" s="8">
        <f t="shared" si="1"/>
        <v>69</v>
      </c>
      <c r="E50" s="19" t="s">
        <v>3</v>
      </c>
      <c r="F50" s="11" t="s">
        <v>10</v>
      </c>
    </row>
    <row r="51" spans="1:6" x14ac:dyDescent="0.2">
      <c r="A51" s="16" t="s">
        <v>77</v>
      </c>
      <c r="B51" s="1">
        <v>4</v>
      </c>
      <c r="C51" s="1">
        <v>175</v>
      </c>
      <c r="D51" s="8">
        <f t="shared" si="1"/>
        <v>700</v>
      </c>
      <c r="E51" s="19" t="s">
        <v>3</v>
      </c>
      <c r="F51" s="11" t="s">
        <v>10</v>
      </c>
    </row>
    <row r="52" spans="1:6" x14ac:dyDescent="0.2">
      <c r="A52" s="16" t="s">
        <v>78</v>
      </c>
      <c r="B52" s="1">
        <v>1</v>
      </c>
      <c r="C52" s="1">
        <v>80</v>
      </c>
      <c r="D52" s="8">
        <f t="shared" si="1"/>
        <v>80</v>
      </c>
      <c r="E52" s="19" t="s">
        <v>3</v>
      </c>
      <c r="F52" s="11" t="s">
        <v>10</v>
      </c>
    </row>
    <row r="53" spans="1:6" x14ac:dyDescent="0.2">
      <c r="A53" s="16" t="s">
        <v>79</v>
      </c>
      <c r="B53" s="1">
        <v>1</v>
      </c>
      <c r="C53" s="1">
        <v>128</v>
      </c>
      <c r="D53" s="8">
        <f t="shared" si="1"/>
        <v>128</v>
      </c>
      <c r="E53" s="19" t="s">
        <v>3</v>
      </c>
      <c r="F53" s="11" t="s">
        <v>10</v>
      </c>
    </row>
    <row r="54" spans="1:6" x14ac:dyDescent="0.2">
      <c r="A54" s="16" t="s">
        <v>80</v>
      </c>
      <c r="B54" s="1">
        <v>1</v>
      </c>
      <c r="C54" s="1">
        <v>131</v>
      </c>
      <c r="D54" s="8">
        <f t="shared" si="1"/>
        <v>131</v>
      </c>
      <c r="E54" s="19" t="s">
        <v>3</v>
      </c>
      <c r="F54" s="11" t="s">
        <v>10</v>
      </c>
    </row>
    <row r="55" spans="1:6" x14ac:dyDescent="0.2">
      <c r="A55" s="16" t="s">
        <v>81</v>
      </c>
      <c r="B55" s="1">
        <v>1</v>
      </c>
      <c r="C55" s="1">
        <v>199</v>
      </c>
      <c r="D55" s="8">
        <f t="shared" si="1"/>
        <v>199</v>
      </c>
      <c r="E55" s="19" t="s">
        <v>3</v>
      </c>
      <c r="F55" s="11" t="s">
        <v>10</v>
      </c>
    </row>
    <row r="56" spans="1:6" x14ac:dyDescent="0.2">
      <c r="A56" s="16" t="s">
        <v>82</v>
      </c>
      <c r="B56" s="1">
        <v>1</v>
      </c>
      <c r="C56" s="1">
        <v>196</v>
      </c>
      <c r="D56" s="8">
        <f t="shared" si="1"/>
        <v>196</v>
      </c>
      <c r="E56" s="19" t="s">
        <v>3</v>
      </c>
      <c r="F56" s="11" t="s">
        <v>10</v>
      </c>
    </row>
    <row r="57" spans="1:6" x14ac:dyDescent="0.2">
      <c r="A57" s="16" t="s">
        <v>83</v>
      </c>
      <c r="B57" s="1">
        <v>1</v>
      </c>
      <c r="C57" s="1">
        <v>649</v>
      </c>
      <c r="D57" s="8">
        <f t="shared" si="1"/>
        <v>649</v>
      </c>
      <c r="E57" s="19" t="s">
        <v>3</v>
      </c>
      <c r="F57" s="11" t="s">
        <v>10</v>
      </c>
    </row>
    <row r="58" spans="1:6" x14ac:dyDescent="0.2">
      <c r="A58" s="16" t="s">
        <v>84</v>
      </c>
      <c r="B58" s="1">
        <v>1</v>
      </c>
      <c r="C58" s="1">
        <v>130</v>
      </c>
      <c r="D58" s="8">
        <f t="shared" si="1"/>
        <v>130</v>
      </c>
      <c r="E58" s="19" t="s">
        <v>3</v>
      </c>
      <c r="F58" s="11" t="s">
        <v>10</v>
      </c>
    </row>
    <row r="59" spans="1:6" x14ac:dyDescent="0.2">
      <c r="A59" s="16" t="s">
        <v>85</v>
      </c>
      <c r="B59" s="1">
        <v>4</v>
      </c>
      <c r="C59" s="1">
        <v>65</v>
      </c>
      <c r="D59" s="8">
        <f t="shared" si="1"/>
        <v>260</v>
      </c>
      <c r="E59" s="19" t="s">
        <v>3</v>
      </c>
      <c r="F59" s="11" t="s">
        <v>10</v>
      </c>
    </row>
    <row r="60" spans="1:6" x14ac:dyDescent="0.2">
      <c r="A60" s="16" t="s">
        <v>86</v>
      </c>
      <c r="B60" s="1">
        <v>1</v>
      </c>
      <c r="C60" s="1">
        <v>958</v>
      </c>
      <c r="D60" s="8">
        <f t="shared" si="1"/>
        <v>958</v>
      </c>
      <c r="E60" s="19" t="s">
        <v>3</v>
      </c>
      <c r="F60" s="11" t="s">
        <v>10</v>
      </c>
    </row>
    <row r="61" spans="1:6" x14ac:dyDescent="0.2">
      <c r="A61" s="16" t="s">
        <v>87</v>
      </c>
      <c r="B61" s="1">
        <v>1</v>
      </c>
      <c r="C61" s="1">
        <v>69</v>
      </c>
      <c r="D61" s="8">
        <f t="shared" si="1"/>
        <v>69</v>
      </c>
      <c r="E61" s="19" t="s">
        <v>3</v>
      </c>
      <c r="F61" s="11" t="s">
        <v>10</v>
      </c>
    </row>
    <row r="62" spans="1:6" x14ac:dyDescent="0.2">
      <c r="A62" s="16" t="s">
        <v>88</v>
      </c>
      <c r="B62" s="1">
        <v>1</v>
      </c>
      <c r="C62" s="1">
        <v>210</v>
      </c>
      <c r="D62" s="8">
        <f t="shared" si="1"/>
        <v>210</v>
      </c>
      <c r="E62" s="19" t="s">
        <v>3</v>
      </c>
      <c r="F62" s="11" t="s">
        <v>10</v>
      </c>
    </row>
    <row r="63" spans="1:6" x14ac:dyDescent="0.2">
      <c r="A63" s="16" t="s">
        <v>89</v>
      </c>
      <c r="B63" s="1">
        <v>1</v>
      </c>
      <c r="C63" s="1">
        <v>131</v>
      </c>
      <c r="D63" s="8">
        <f t="shared" si="1"/>
        <v>131</v>
      </c>
      <c r="E63" s="19" t="s">
        <v>3</v>
      </c>
      <c r="F63" s="11" t="s">
        <v>10</v>
      </c>
    </row>
    <row r="64" spans="1:6" x14ac:dyDescent="0.2">
      <c r="A64" s="16" t="s">
        <v>90</v>
      </c>
      <c r="B64" s="1">
        <v>1</v>
      </c>
      <c r="C64" s="1">
        <v>150</v>
      </c>
      <c r="D64" s="8">
        <f t="shared" si="1"/>
        <v>150</v>
      </c>
      <c r="E64" s="19" t="s">
        <v>3</v>
      </c>
      <c r="F64" s="11" t="s">
        <v>10</v>
      </c>
    </row>
    <row r="65" spans="1:7" x14ac:dyDescent="0.2">
      <c r="A65" s="16" t="s">
        <v>91</v>
      </c>
      <c r="B65" s="1">
        <v>1</v>
      </c>
      <c r="C65" s="1">
        <v>35</v>
      </c>
      <c r="D65" s="8">
        <f t="shared" si="1"/>
        <v>35</v>
      </c>
      <c r="E65" s="19" t="s">
        <v>3</v>
      </c>
      <c r="F65" s="11" t="s">
        <v>10</v>
      </c>
    </row>
    <row r="66" spans="1:7" x14ac:dyDescent="0.2">
      <c r="A66" s="16" t="s">
        <v>92</v>
      </c>
      <c r="B66" s="1">
        <v>1</v>
      </c>
      <c r="C66" s="1">
        <v>35</v>
      </c>
      <c r="D66" s="8">
        <f t="shared" si="1"/>
        <v>35</v>
      </c>
      <c r="E66" s="19" t="s">
        <v>3</v>
      </c>
      <c r="F66" s="11" t="s">
        <v>10</v>
      </c>
    </row>
    <row r="67" spans="1:7" x14ac:dyDescent="0.2">
      <c r="A67" s="16" t="s">
        <v>93</v>
      </c>
      <c r="B67" s="1">
        <v>1</v>
      </c>
      <c r="C67" s="1">
        <v>35</v>
      </c>
      <c r="D67" s="8">
        <f t="shared" si="1"/>
        <v>35</v>
      </c>
      <c r="E67" s="19" t="s">
        <v>3</v>
      </c>
      <c r="F67" s="11" t="s">
        <v>10</v>
      </c>
    </row>
    <row r="68" spans="1:7" x14ac:dyDescent="0.2">
      <c r="A68" s="16" t="s">
        <v>94</v>
      </c>
      <c r="B68" s="1">
        <v>1</v>
      </c>
      <c r="C68" s="1">
        <v>289</v>
      </c>
      <c r="D68" s="8">
        <f t="shared" si="1"/>
        <v>289</v>
      </c>
      <c r="E68" s="19" t="s">
        <v>3</v>
      </c>
      <c r="F68" s="11" t="s">
        <v>10</v>
      </c>
    </row>
    <row r="69" spans="1:7" x14ac:dyDescent="0.2">
      <c r="A69" s="16" t="s">
        <v>95</v>
      </c>
      <c r="B69" s="1">
        <v>1</v>
      </c>
      <c r="C69" s="1">
        <v>41.9</v>
      </c>
      <c r="D69" s="8">
        <f t="shared" si="1"/>
        <v>41.9</v>
      </c>
      <c r="E69" s="19" t="s">
        <v>3</v>
      </c>
      <c r="F69" s="11" t="s">
        <v>10</v>
      </c>
    </row>
    <row r="70" spans="1:7" x14ac:dyDescent="0.2">
      <c r="A70" s="16" t="s">
        <v>96</v>
      </c>
      <c r="B70" s="1">
        <v>1</v>
      </c>
      <c r="C70" s="1">
        <v>47.15</v>
      </c>
      <c r="D70" s="8">
        <f t="shared" si="1"/>
        <v>47.15</v>
      </c>
      <c r="E70" s="19" t="s">
        <v>3</v>
      </c>
      <c r="F70" s="11" t="s">
        <v>10</v>
      </c>
    </row>
    <row r="71" spans="1:7" x14ac:dyDescent="0.2">
      <c r="A71" s="16" t="s">
        <v>97</v>
      </c>
      <c r="B71" s="1">
        <v>1</v>
      </c>
      <c r="C71" s="1">
        <v>69.900000000000006</v>
      </c>
      <c r="D71" s="8">
        <f t="shared" si="1"/>
        <v>69.900000000000006</v>
      </c>
      <c r="E71" s="19" t="s">
        <v>3</v>
      </c>
      <c r="F71" s="11" t="s">
        <v>10</v>
      </c>
    </row>
    <row r="72" spans="1:7" x14ac:dyDescent="0.2">
      <c r="A72" s="16" t="s">
        <v>98</v>
      </c>
      <c r="B72" s="1">
        <v>1</v>
      </c>
      <c r="C72" s="1">
        <v>69.900000000000006</v>
      </c>
      <c r="D72" s="8">
        <f t="shared" ref="D72:D107" si="2">B72*C72</f>
        <v>69.900000000000006</v>
      </c>
      <c r="E72" s="19" t="s">
        <v>3</v>
      </c>
      <c r="F72" s="11" t="s">
        <v>10</v>
      </c>
    </row>
    <row r="73" spans="1:7" x14ac:dyDescent="0.2">
      <c r="A73" s="16" t="s">
        <v>99</v>
      </c>
      <c r="B73" s="1">
        <v>1</v>
      </c>
      <c r="C73" s="1">
        <v>22</v>
      </c>
      <c r="D73" s="8">
        <f t="shared" si="2"/>
        <v>22</v>
      </c>
      <c r="E73" s="19" t="s">
        <v>3</v>
      </c>
      <c r="F73" s="11" t="s">
        <v>10</v>
      </c>
    </row>
    <row r="74" spans="1:7" x14ac:dyDescent="0.2">
      <c r="A74" s="16" t="s">
        <v>100</v>
      </c>
      <c r="B74" s="1">
        <v>1</v>
      </c>
      <c r="C74" s="1">
        <v>22</v>
      </c>
      <c r="D74" s="8">
        <f t="shared" si="2"/>
        <v>22</v>
      </c>
      <c r="E74" s="19" t="s">
        <v>3</v>
      </c>
      <c r="F74" s="11" t="s">
        <v>10</v>
      </c>
    </row>
    <row r="75" spans="1:7" x14ac:dyDescent="0.2">
      <c r="A75" s="16" t="s">
        <v>101</v>
      </c>
      <c r="B75" s="1">
        <v>1</v>
      </c>
      <c r="C75" s="1">
        <v>39</v>
      </c>
      <c r="D75" s="8">
        <f t="shared" si="2"/>
        <v>39</v>
      </c>
      <c r="E75" s="19" t="s">
        <v>3</v>
      </c>
      <c r="F75" s="11" t="s">
        <v>10</v>
      </c>
      <c r="G75" s="14"/>
    </row>
    <row r="76" spans="1:7" x14ac:dyDescent="0.2">
      <c r="A76" s="16" t="s">
        <v>102</v>
      </c>
      <c r="B76" s="1">
        <v>1</v>
      </c>
      <c r="C76" s="1">
        <v>99</v>
      </c>
      <c r="D76" s="8">
        <f t="shared" si="2"/>
        <v>99</v>
      </c>
      <c r="E76" s="19" t="s">
        <v>3</v>
      </c>
      <c r="F76" s="11" t="s">
        <v>10</v>
      </c>
      <c r="G76" s="14"/>
    </row>
    <row r="77" spans="1:7" x14ac:dyDescent="0.2">
      <c r="A77" s="16" t="s">
        <v>103</v>
      </c>
      <c r="B77" s="1">
        <v>1</v>
      </c>
      <c r="C77" s="1">
        <v>48.9</v>
      </c>
      <c r="D77" s="8">
        <f t="shared" si="2"/>
        <v>48.9</v>
      </c>
      <c r="E77" s="19" t="s">
        <v>3</v>
      </c>
      <c r="F77" s="11" t="s">
        <v>10</v>
      </c>
      <c r="G77" s="14"/>
    </row>
    <row r="78" spans="1:7" x14ac:dyDescent="0.2">
      <c r="A78" s="16" t="s">
        <v>104</v>
      </c>
      <c r="B78" s="1">
        <v>1</v>
      </c>
      <c r="C78" s="1">
        <v>28.9</v>
      </c>
      <c r="D78" s="8">
        <f t="shared" si="2"/>
        <v>28.9</v>
      </c>
      <c r="E78" s="19" t="s">
        <v>3</v>
      </c>
      <c r="F78" s="11" t="s">
        <v>10</v>
      </c>
      <c r="G78" s="14"/>
    </row>
    <row r="79" spans="1:7" x14ac:dyDescent="0.2">
      <c r="A79" s="16" t="s">
        <v>105</v>
      </c>
      <c r="B79" s="1">
        <v>1</v>
      </c>
      <c r="C79" s="1">
        <v>49.9</v>
      </c>
      <c r="D79" s="8">
        <f t="shared" si="2"/>
        <v>49.9</v>
      </c>
      <c r="E79" s="19" t="s">
        <v>3</v>
      </c>
      <c r="F79" s="11" t="s">
        <v>10</v>
      </c>
      <c r="G79" s="14"/>
    </row>
    <row r="80" spans="1:7" x14ac:dyDescent="0.2">
      <c r="A80" s="16" t="s">
        <v>106</v>
      </c>
      <c r="B80" s="1">
        <v>1</v>
      </c>
      <c r="C80" s="1">
        <v>47.15</v>
      </c>
      <c r="D80" s="8">
        <f t="shared" si="2"/>
        <v>47.15</v>
      </c>
      <c r="E80" s="19" t="s">
        <v>3</v>
      </c>
      <c r="F80" s="11" t="s">
        <v>10</v>
      </c>
      <c r="G80" s="1"/>
    </row>
    <row r="81" spans="1:7" x14ac:dyDescent="0.2">
      <c r="A81" s="16" t="s">
        <v>107</v>
      </c>
      <c r="B81" s="1">
        <v>1</v>
      </c>
      <c r="C81" s="1">
        <v>63.9</v>
      </c>
      <c r="D81" s="8">
        <f t="shared" si="2"/>
        <v>63.9</v>
      </c>
      <c r="E81" s="19" t="s">
        <v>3</v>
      </c>
      <c r="F81" s="11" t="s">
        <v>10</v>
      </c>
      <c r="G81" s="14"/>
    </row>
    <row r="82" spans="1:7" x14ac:dyDescent="0.2">
      <c r="A82" s="16" t="s">
        <v>108</v>
      </c>
      <c r="B82" s="1">
        <v>6</v>
      </c>
      <c r="C82" s="1">
        <v>21</v>
      </c>
      <c r="D82" s="8">
        <f t="shared" si="2"/>
        <v>126</v>
      </c>
      <c r="E82" s="19" t="s">
        <v>3</v>
      </c>
      <c r="F82" s="11" t="s">
        <v>10</v>
      </c>
      <c r="G82" s="14"/>
    </row>
    <row r="83" spans="1:7" x14ac:dyDescent="0.2">
      <c r="A83" s="16" t="s">
        <v>109</v>
      </c>
      <c r="B83" s="1">
        <v>1</v>
      </c>
      <c r="C83" s="1">
        <v>315</v>
      </c>
      <c r="D83" s="8">
        <f t="shared" si="2"/>
        <v>315</v>
      </c>
      <c r="E83" s="19" t="s">
        <v>3</v>
      </c>
      <c r="F83" s="11" t="s">
        <v>10</v>
      </c>
      <c r="G83" s="14"/>
    </row>
    <row r="84" spans="1:7" x14ac:dyDescent="0.2">
      <c r="A84" s="16" t="s">
        <v>110</v>
      </c>
      <c r="B84" s="1">
        <v>1</v>
      </c>
      <c r="C84" s="1">
        <v>170</v>
      </c>
      <c r="D84" s="8">
        <f t="shared" si="2"/>
        <v>170</v>
      </c>
      <c r="E84" s="19" t="s">
        <v>3</v>
      </c>
      <c r="F84" s="11" t="s">
        <v>10</v>
      </c>
    </row>
    <row r="85" spans="1:7" x14ac:dyDescent="0.2">
      <c r="A85" s="16" t="s">
        <v>111</v>
      </c>
      <c r="B85" s="1">
        <v>1</v>
      </c>
      <c r="C85" s="1">
        <v>31</v>
      </c>
      <c r="D85" s="8">
        <f t="shared" si="2"/>
        <v>31</v>
      </c>
      <c r="E85" s="19" t="s">
        <v>3</v>
      </c>
      <c r="F85" s="11" t="s">
        <v>10</v>
      </c>
    </row>
    <row r="86" spans="1:7" x14ac:dyDescent="0.2">
      <c r="A86" s="16" t="s">
        <v>112</v>
      </c>
      <c r="B86" s="1">
        <v>1</v>
      </c>
      <c r="C86" s="1">
        <v>220</v>
      </c>
      <c r="D86" s="8">
        <f t="shared" si="2"/>
        <v>220</v>
      </c>
      <c r="E86" s="19" t="s">
        <v>3</v>
      </c>
      <c r="F86" s="11" t="s">
        <v>10</v>
      </c>
    </row>
    <row r="87" spans="1:7" x14ac:dyDescent="0.2">
      <c r="A87" s="16" t="s">
        <v>113</v>
      </c>
      <c r="B87" s="1">
        <v>1</v>
      </c>
      <c r="C87" s="1">
        <v>40</v>
      </c>
      <c r="D87" s="8">
        <f t="shared" si="2"/>
        <v>40</v>
      </c>
      <c r="E87" s="19" t="s">
        <v>3</v>
      </c>
      <c r="F87" s="11" t="s">
        <v>10</v>
      </c>
    </row>
    <row r="88" spans="1:7" x14ac:dyDescent="0.2">
      <c r="A88" s="16" t="s">
        <v>114</v>
      </c>
      <c r="B88" s="1">
        <v>1</v>
      </c>
      <c r="C88" s="1">
        <v>22</v>
      </c>
      <c r="D88" s="8">
        <f t="shared" si="2"/>
        <v>22</v>
      </c>
      <c r="E88" s="19" t="s">
        <v>3</v>
      </c>
      <c r="F88" s="11" t="s">
        <v>10</v>
      </c>
    </row>
    <row r="89" spans="1:7" x14ac:dyDescent="0.2">
      <c r="A89" s="16" t="s">
        <v>115</v>
      </c>
      <c r="B89" s="1">
        <v>1</v>
      </c>
      <c r="C89" s="1">
        <v>39</v>
      </c>
      <c r="D89" s="8">
        <f t="shared" si="2"/>
        <v>39</v>
      </c>
      <c r="E89" s="19" t="s">
        <v>3</v>
      </c>
      <c r="F89" s="11" t="s">
        <v>10</v>
      </c>
    </row>
    <row r="90" spans="1:7" x14ac:dyDescent="0.2">
      <c r="A90" s="16" t="s">
        <v>118</v>
      </c>
      <c r="B90" s="1">
        <v>1</v>
      </c>
      <c r="C90" s="1">
        <v>31</v>
      </c>
      <c r="D90" s="8">
        <f t="shared" si="2"/>
        <v>31</v>
      </c>
      <c r="E90" s="19" t="s">
        <v>3</v>
      </c>
      <c r="F90" s="11" t="s">
        <v>10</v>
      </c>
    </row>
    <row r="91" spans="1:7" x14ac:dyDescent="0.2">
      <c r="A91" s="16" t="s">
        <v>116</v>
      </c>
      <c r="B91" s="1">
        <v>1</v>
      </c>
      <c r="C91" s="1">
        <v>135</v>
      </c>
      <c r="D91" s="8">
        <f t="shared" si="2"/>
        <v>135</v>
      </c>
      <c r="E91" s="19" t="s">
        <v>3</v>
      </c>
      <c r="F91" s="11" t="s">
        <v>10</v>
      </c>
    </row>
    <row r="92" spans="1:7" x14ac:dyDescent="0.2">
      <c r="A92" s="16" t="s">
        <v>117</v>
      </c>
      <c r="B92" s="1">
        <v>1</v>
      </c>
      <c r="C92" s="1">
        <v>164</v>
      </c>
      <c r="D92" s="8">
        <f t="shared" si="2"/>
        <v>164</v>
      </c>
      <c r="E92" s="19" t="s">
        <v>3</v>
      </c>
      <c r="F92" s="11" t="s">
        <v>10</v>
      </c>
    </row>
    <row r="93" spans="1:7" x14ac:dyDescent="0.2">
      <c r="A93" s="16" t="s">
        <v>119</v>
      </c>
      <c r="B93" s="1">
        <v>5</v>
      </c>
      <c r="C93" s="1">
        <v>36</v>
      </c>
      <c r="D93" s="8">
        <f t="shared" si="2"/>
        <v>180</v>
      </c>
      <c r="E93" s="19" t="s">
        <v>3</v>
      </c>
      <c r="F93" s="11" t="s">
        <v>10</v>
      </c>
    </row>
    <row r="94" spans="1:7" x14ac:dyDescent="0.2">
      <c r="A94" s="16" t="s">
        <v>120</v>
      </c>
      <c r="B94" s="1">
        <v>1</v>
      </c>
      <c r="C94" s="1">
        <v>19</v>
      </c>
      <c r="D94" s="8">
        <f t="shared" si="2"/>
        <v>19</v>
      </c>
      <c r="E94" s="19" t="s">
        <v>3</v>
      </c>
      <c r="F94" s="11" t="s">
        <v>10</v>
      </c>
    </row>
    <row r="95" spans="1:7" x14ac:dyDescent="0.2">
      <c r="A95" s="16" t="s">
        <v>121</v>
      </c>
      <c r="B95" s="1">
        <v>1</v>
      </c>
      <c r="C95" s="1">
        <v>15</v>
      </c>
      <c r="D95" s="8">
        <f t="shared" si="2"/>
        <v>15</v>
      </c>
      <c r="E95" s="19" t="s">
        <v>3</v>
      </c>
      <c r="F95" s="11" t="s">
        <v>10</v>
      </c>
    </row>
    <row r="96" spans="1:7" x14ac:dyDescent="0.2">
      <c r="A96" s="16" t="s">
        <v>122</v>
      </c>
      <c r="B96" s="1">
        <v>2</v>
      </c>
      <c r="C96" s="1">
        <v>7.5</v>
      </c>
      <c r="D96" s="8">
        <f t="shared" si="2"/>
        <v>15</v>
      </c>
      <c r="E96" s="19" t="s">
        <v>3</v>
      </c>
      <c r="F96" s="11" t="s">
        <v>10</v>
      </c>
    </row>
    <row r="97" spans="1:6" x14ac:dyDescent="0.2">
      <c r="A97" s="16" t="s">
        <v>123</v>
      </c>
      <c r="B97" s="1">
        <v>1</v>
      </c>
      <c r="C97" s="1">
        <v>3.5</v>
      </c>
      <c r="D97" s="8">
        <f t="shared" si="2"/>
        <v>3.5</v>
      </c>
      <c r="E97" s="19" t="s">
        <v>3</v>
      </c>
      <c r="F97" s="11" t="s">
        <v>10</v>
      </c>
    </row>
    <row r="98" spans="1:6" x14ac:dyDescent="0.2">
      <c r="A98" s="16" t="s">
        <v>124</v>
      </c>
      <c r="B98" s="1">
        <v>1</v>
      </c>
      <c r="C98" s="1">
        <v>6</v>
      </c>
      <c r="D98" s="8">
        <f t="shared" si="2"/>
        <v>6</v>
      </c>
      <c r="E98" s="19" t="s">
        <v>3</v>
      </c>
      <c r="F98" s="11" t="s">
        <v>10</v>
      </c>
    </row>
    <row r="99" spans="1:6" x14ac:dyDescent="0.2">
      <c r="A99" s="16" t="s">
        <v>125</v>
      </c>
      <c r="B99" s="1">
        <v>1</v>
      </c>
      <c r="C99" s="1">
        <v>20</v>
      </c>
      <c r="D99" s="8">
        <f t="shared" si="2"/>
        <v>20</v>
      </c>
      <c r="E99" s="19" t="s">
        <v>3</v>
      </c>
      <c r="F99" s="11" t="s">
        <v>10</v>
      </c>
    </row>
    <row r="100" spans="1:6" x14ac:dyDescent="0.2">
      <c r="A100" s="16" t="s">
        <v>126</v>
      </c>
      <c r="B100" s="1">
        <v>6</v>
      </c>
      <c r="C100" s="1">
        <v>7.5</v>
      </c>
      <c r="D100" s="8">
        <f t="shared" si="2"/>
        <v>45</v>
      </c>
      <c r="E100" s="19" t="s">
        <v>3</v>
      </c>
      <c r="F100" s="11" t="s">
        <v>10</v>
      </c>
    </row>
    <row r="101" spans="1:6" x14ac:dyDescent="0.2">
      <c r="A101" s="16" t="s">
        <v>127</v>
      </c>
      <c r="B101" s="1">
        <v>2</v>
      </c>
      <c r="C101" s="1">
        <v>12</v>
      </c>
      <c r="D101" s="8">
        <f t="shared" si="2"/>
        <v>24</v>
      </c>
      <c r="E101" s="19" t="s">
        <v>3</v>
      </c>
      <c r="F101" s="11" t="s">
        <v>10</v>
      </c>
    </row>
    <row r="102" spans="1:6" x14ac:dyDescent="0.2">
      <c r="A102" s="16" t="s">
        <v>128</v>
      </c>
      <c r="B102" s="1">
        <v>1</v>
      </c>
      <c r="C102" s="1">
        <v>8.8000000000000007</v>
      </c>
      <c r="D102" s="8">
        <f t="shared" si="2"/>
        <v>8.8000000000000007</v>
      </c>
      <c r="E102" s="19" t="s">
        <v>3</v>
      </c>
      <c r="F102" s="11" t="s">
        <v>10</v>
      </c>
    </row>
    <row r="103" spans="1:6" x14ac:dyDescent="0.2">
      <c r="A103" s="16" t="s">
        <v>129</v>
      </c>
      <c r="B103" s="1">
        <v>1</v>
      </c>
      <c r="C103" s="1">
        <v>5</v>
      </c>
      <c r="D103" s="8">
        <f t="shared" si="2"/>
        <v>5</v>
      </c>
      <c r="E103" s="19" t="s">
        <v>3</v>
      </c>
      <c r="F103" s="11" t="s">
        <v>10</v>
      </c>
    </row>
    <row r="104" spans="1:6" x14ac:dyDescent="0.2">
      <c r="A104" s="16" t="s">
        <v>130</v>
      </c>
      <c r="B104" s="1">
        <v>1</v>
      </c>
      <c r="C104" s="1">
        <v>5.0999999999999996</v>
      </c>
      <c r="D104" s="8">
        <f t="shared" si="2"/>
        <v>5.0999999999999996</v>
      </c>
      <c r="E104" s="19" t="s">
        <v>3</v>
      </c>
      <c r="F104" s="11" t="s">
        <v>10</v>
      </c>
    </row>
    <row r="105" spans="1:6" x14ac:dyDescent="0.2">
      <c r="A105" s="16" t="s">
        <v>131</v>
      </c>
      <c r="B105" s="1">
        <v>2</v>
      </c>
      <c r="C105" s="1">
        <v>19</v>
      </c>
      <c r="D105" s="8">
        <f t="shared" si="2"/>
        <v>38</v>
      </c>
      <c r="E105" s="19" t="s">
        <v>3</v>
      </c>
      <c r="F105" s="11" t="s">
        <v>10</v>
      </c>
    </row>
    <row r="106" spans="1:6" x14ac:dyDescent="0.2">
      <c r="A106" s="16" t="s">
        <v>132</v>
      </c>
      <c r="B106" s="1">
        <v>2</v>
      </c>
      <c r="C106" s="1">
        <v>19</v>
      </c>
      <c r="D106" s="8">
        <f t="shared" si="2"/>
        <v>38</v>
      </c>
      <c r="E106" s="19" t="s">
        <v>3</v>
      </c>
      <c r="F106" s="11" t="s">
        <v>10</v>
      </c>
    </row>
    <row r="107" spans="1:6" x14ac:dyDescent="0.2">
      <c r="A107" s="16" t="s">
        <v>133</v>
      </c>
      <c r="B107" s="1">
        <v>1</v>
      </c>
      <c r="C107" s="1">
        <v>363</v>
      </c>
      <c r="D107" s="8">
        <f t="shared" si="2"/>
        <v>363</v>
      </c>
      <c r="E107" s="19" t="s">
        <v>3</v>
      </c>
      <c r="F107" s="11" t="s">
        <v>10</v>
      </c>
    </row>
    <row r="108" spans="1:6" x14ac:dyDescent="0.2">
      <c r="A108" s="17" t="s">
        <v>15</v>
      </c>
      <c r="D108" s="8"/>
      <c r="E108" s="19"/>
    </row>
    <row r="109" spans="1:6" ht="38.25" x14ac:dyDescent="0.2">
      <c r="A109" s="16" t="s">
        <v>28</v>
      </c>
      <c r="B109" s="1">
        <v>1</v>
      </c>
      <c r="C109" s="1">
        <v>6150</v>
      </c>
      <c r="D109" s="8">
        <f>B109*C109</f>
        <v>6150</v>
      </c>
      <c r="E109" s="19" t="s">
        <v>8</v>
      </c>
      <c r="F109" s="11" t="s">
        <v>10</v>
      </c>
    </row>
    <row r="110" spans="1:6" ht="30" x14ac:dyDescent="0.2">
      <c r="A110" s="16" t="s">
        <v>29</v>
      </c>
      <c r="B110" s="1">
        <v>1</v>
      </c>
      <c r="C110" s="1">
        <v>1150</v>
      </c>
      <c r="D110" s="8">
        <f t="shared" ref="D110" si="3">B110*C110</f>
        <v>1150</v>
      </c>
      <c r="E110" s="19" t="s">
        <v>8</v>
      </c>
      <c r="F110" s="11" t="s">
        <v>12</v>
      </c>
    </row>
    <row r="111" spans="1:6" x14ac:dyDescent="0.25">
      <c r="D111" s="8"/>
    </row>
    <row r="112" spans="1:6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8"/>
    </row>
    <row r="160" spans="4:4" x14ac:dyDescent="0.25">
      <c r="D160" s="8"/>
    </row>
    <row r="161" spans="4:4" x14ac:dyDescent="0.25">
      <c r="D161" s="8"/>
    </row>
    <row r="162" spans="4:4" x14ac:dyDescent="0.25">
      <c r="D162" s="8"/>
    </row>
    <row r="163" spans="4:4" x14ac:dyDescent="0.25">
      <c r="D163" s="8"/>
    </row>
    <row r="164" spans="4:4" x14ac:dyDescent="0.25">
      <c r="D164" s="8"/>
    </row>
    <row r="165" spans="4:4" x14ac:dyDescent="0.25">
      <c r="D165" s="8"/>
    </row>
    <row r="166" spans="4:4" x14ac:dyDescent="0.25">
      <c r="D166" s="8"/>
    </row>
    <row r="167" spans="4:4" x14ac:dyDescent="0.25">
      <c r="D167" s="8"/>
    </row>
    <row r="168" spans="4:4" x14ac:dyDescent="0.25">
      <c r="D168" s="8"/>
    </row>
    <row r="169" spans="4:4" x14ac:dyDescent="0.25">
      <c r="D169" s="8"/>
    </row>
    <row r="170" spans="4:4" x14ac:dyDescent="0.25">
      <c r="D170" s="8"/>
    </row>
    <row r="171" spans="4:4" x14ac:dyDescent="0.25">
      <c r="D171" s="8"/>
    </row>
    <row r="172" spans="4:4" x14ac:dyDescent="0.25">
      <c r="D172" s="8"/>
    </row>
    <row r="173" spans="4:4" x14ac:dyDescent="0.25">
      <c r="D173" s="8"/>
    </row>
    <row r="174" spans="4:4" x14ac:dyDescent="0.25">
      <c r="D174" s="8"/>
    </row>
    <row r="175" spans="4:4" x14ac:dyDescent="0.25">
      <c r="D175" s="8"/>
    </row>
    <row r="176" spans="4:4" x14ac:dyDescent="0.25">
      <c r="D176" s="8"/>
    </row>
    <row r="177" spans="4:4" x14ac:dyDescent="0.25">
      <c r="D177" s="8"/>
    </row>
    <row r="178" spans="4:4" x14ac:dyDescent="0.25">
      <c r="D178" s="8"/>
    </row>
    <row r="179" spans="4:4" x14ac:dyDescent="0.25">
      <c r="D179" s="8"/>
    </row>
    <row r="180" spans="4:4" x14ac:dyDescent="0.25">
      <c r="D180" s="8"/>
    </row>
    <row r="181" spans="4:4" x14ac:dyDescent="0.25">
      <c r="D181" s="8"/>
    </row>
    <row r="182" spans="4:4" x14ac:dyDescent="0.25">
      <c r="D182" s="8"/>
    </row>
    <row r="183" spans="4:4" x14ac:dyDescent="0.25">
      <c r="D183" s="8"/>
    </row>
    <row r="184" spans="4:4" x14ac:dyDescent="0.25">
      <c r="D184" s="8"/>
    </row>
    <row r="185" spans="4:4" x14ac:dyDescent="0.25">
      <c r="D185" s="8"/>
    </row>
    <row r="186" spans="4:4" x14ac:dyDescent="0.25">
      <c r="D186" s="8"/>
    </row>
    <row r="187" spans="4:4" x14ac:dyDescent="0.25">
      <c r="D187" s="8"/>
    </row>
    <row r="188" spans="4:4" x14ac:dyDescent="0.25">
      <c r="D188" s="8"/>
    </row>
    <row r="189" spans="4:4" x14ac:dyDescent="0.25">
      <c r="D189" s="8"/>
    </row>
    <row r="190" spans="4:4" x14ac:dyDescent="0.25">
      <c r="D190" s="8"/>
    </row>
    <row r="191" spans="4:4" x14ac:dyDescent="0.25">
      <c r="D191" s="8"/>
    </row>
    <row r="192" spans="4:4" x14ac:dyDescent="0.25">
      <c r="D192" s="8"/>
    </row>
    <row r="193" spans="4:4" x14ac:dyDescent="0.25">
      <c r="D193" s="8"/>
    </row>
    <row r="194" spans="4:4" x14ac:dyDescent="0.25">
      <c r="D194" s="8"/>
    </row>
    <row r="195" spans="4:4" x14ac:dyDescent="0.25">
      <c r="D195" s="8"/>
    </row>
    <row r="196" spans="4:4" x14ac:dyDescent="0.25">
      <c r="D196" s="8"/>
    </row>
    <row r="197" spans="4:4" x14ac:dyDescent="0.25">
      <c r="D197" s="8"/>
    </row>
    <row r="198" spans="4:4" x14ac:dyDescent="0.25">
      <c r="D198" s="8"/>
    </row>
    <row r="199" spans="4:4" x14ac:dyDescent="0.25">
      <c r="D199" s="8"/>
    </row>
    <row r="200" spans="4:4" x14ac:dyDescent="0.25">
      <c r="D200" s="8"/>
    </row>
    <row r="201" spans="4:4" x14ac:dyDescent="0.25">
      <c r="D201" s="8"/>
    </row>
    <row r="202" spans="4:4" x14ac:dyDescent="0.25">
      <c r="D202" s="8"/>
    </row>
    <row r="203" spans="4:4" x14ac:dyDescent="0.25">
      <c r="D203" s="8"/>
    </row>
    <row r="204" spans="4:4" x14ac:dyDescent="0.25">
      <c r="D204" s="8"/>
    </row>
    <row r="205" spans="4:4" x14ac:dyDescent="0.25">
      <c r="D205" s="8"/>
    </row>
    <row r="206" spans="4:4" x14ac:dyDescent="0.25">
      <c r="D206" s="8"/>
    </row>
    <row r="207" spans="4:4" x14ac:dyDescent="0.25">
      <c r="D207" s="8"/>
    </row>
    <row r="208" spans="4:4" x14ac:dyDescent="0.25">
      <c r="D208" s="8"/>
    </row>
    <row r="209" spans="4:4" x14ac:dyDescent="0.25">
      <c r="D209" s="8"/>
    </row>
    <row r="210" spans="4:4" x14ac:dyDescent="0.25">
      <c r="D210" s="8"/>
    </row>
    <row r="211" spans="4:4" x14ac:dyDescent="0.25">
      <c r="D211" s="8"/>
    </row>
    <row r="212" spans="4:4" x14ac:dyDescent="0.25">
      <c r="D212" s="8"/>
    </row>
    <row r="213" spans="4:4" x14ac:dyDescent="0.25">
      <c r="D213" s="8"/>
    </row>
    <row r="214" spans="4:4" x14ac:dyDescent="0.25">
      <c r="D214" s="8"/>
    </row>
    <row r="215" spans="4:4" x14ac:dyDescent="0.25">
      <c r="D215" s="8"/>
    </row>
    <row r="216" spans="4:4" x14ac:dyDescent="0.25">
      <c r="D216" s="8"/>
    </row>
    <row r="217" spans="4:4" x14ac:dyDescent="0.25">
      <c r="D217" s="8"/>
    </row>
    <row r="218" spans="4:4" x14ac:dyDescent="0.25">
      <c r="D218" s="8"/>
    </row>
    <row r="219" spans="4:4" x14ac:dyDescent="0.25">
      <c r="D219" s="8"/>
    </row>
    <row r="220" spans="4:4" x14ac:dyDescent="0.25">
      <c r="D220" s="8"/>
    </row>
    <row r="221" spans="4:4" x14ac:dyDescent="0.25">
      <c r="D221" s="8"/>
    </row>
    <row r="222" spans="4:4" x14ac:dyDescent="0.25">
      <c r="D222" s="8"/>
    </row>
    <row r="223" spans="4:4" x14ac:dyDescent="0.25">
      <c r="D223" s="8"/>
    </row>
    <row r="224" spans="4:4" x14ac:dyDescent="0.25">
      <c r="D224" s="8"/>
    </row>
    <row r="225" spans="4:4" x14ac:dyDescent="0.25">
      <c r="D225" s="8"/>
    </row>
    <row r="226" spans="4:4" x14ac:dyDescent="0.25">
      <c r="D226" s="8"/>
    </row>
    <row r="227" spans="4:4" x14ac:dyDescent="0.25">
      <c r="D227" s="8"/>
    </row>
    <row r="228" spans="4:4" x14ac:dyDescent="0.25">
      <c r="D228" s="8"/>
    </row>
    <row r="229" spans="4:4" x14ac:dyDescent="0.25">
      <c r="D229" s="8"/>
    </row>
    <row r="230" spans="4:4" x14ac:dyDescent="0.25">
      <c r="D230" s="8"/>
    </row>
    <row r="231" spans="4:4" x14ac:dyDescent="0.25">
      <c r="D231" s="8"/>
    </row>
    <row r="232" spans="4:4" x14ac:dyDescent="0.25">
      <c r="D232" s="8"/>
    </row>
    <row r="233" spans="4:4" x14ac:dyDescent="0.25">
      <c r="D233" s="8"/>
    </row>
    <row r="234" spans="4:4" x14ac:dyDescent="0.25">
      <c r="D234" s="8"/>
    </row>
    <row r="235" spans="4:4" x14ac:dyDescent="0.25">
      <c r="D235" s="8"/>
    </row>
    <row r="236" spans="4:4" x14ac:dyDescent="0.25">
      <c r="D236" s="8"/>
    </row>
    <row r="237" spans="4:4" x14ac:dyDescent="0.25">
      <c r="D237" s="8"/>
    </row>
    <row r="238" spans="4:4" x14ac:dyDescent="0.25">
      <c r="D238" s="8"/>
    </row>
    <row r="239" spans="4:4" x14ac:dyDescent="0.25">
      <c r="D239" s="8"/>
    </row>
    <row r="240" spans="4:4" x14ac:dyDescent="0.25">
      <c r="D240" s="8"/>
    </row>
    <row r="241" spans="4:4" x14ac:dyDescent="0.25">
      <c r="D241" s="8"/>
    </row>
    <row r="242" spans="4:4" x14ac:dyDescent="0.25">
      <c r="D242" s="8"/>
    </row>
    <row r="243" spans="4:4" x14ac:dyDescent="0.25">
      <c r="D243" s="8"/>
    </row>
    <row r="244" spans="4:4" x14ac:dyDescent="0.25">
      <c r="D244" s="8"/>
    </row>
    <row r="245" spans="4:4" x14ac:dyDescent="0.25">
      <c r="D245" s="8"/>
    </row>
    <row r="246" spans="4:4" x14ac:dyDescent="0.25">
      <c r="D246" s="8"/>
    </row>
    <row r="247" spans="4:4" x14ac:dyDescent="0.25">
      <c r="D247" s="8"/>
    </row>
    <row r="248" spans="4:4" x14ac:dyDescent="0.25">
      <c r="D248" s="8"/>
    </row>
    <row r="249" spans="4:4" x14ac:dyDescent="0.25">
      <c r="D249" s="8"/>
    </row>
    <row r="250" spans="4:4" x14ac:dyDescent="0.25">
      <c r="D250" s="8"/>
    </row>
    <row r="251" spans="4:4" x14ac:dyDescent="0.25">
      <c r="D251" s="8"/>
    </row>
    <row r="252" spans="4:4" x14ac:dyDescent="0.25">
      <c r="D252" s="8"/>
    </row>
    <row r="253" spans="4:4" x14ac:dyDescent="0.25">
      <c r="D253" s="8"/>
    </row>
    <row r="254" spans="4:4" x14ac:dyDescent="0.25">
      <c r="D254" s="8"/>
    </row>
    <row r="255" spans="4:4" x14ac:dyDescent="0.25">
      <c r="D255" s="8"/>
    </row>
    <row r="256" spans="4:4" x14ac:dyDescent="0.25">
      <c r="D256" s="8"/>
    </row>
    <row r="257" spans="4:4" x14ac:dyDescent="0.25">
      <c r="D257" s="8"/>
    </row>
    <row r="258" spans="4:4" x14ac:dyDescent="0.25">
      <c r="D258" s="8"/>
    </row>
    <row r="259" spans="4:4" x14ac:dyDescent="0.25">
      <c r="D259" s="8"/>
    </row>
    <row r="260" spans="4:4" x14ac:dyDescent="0.25">
      <c r="D260" s="8"/>
    </row>
    <row r="261" spans="4:4" x14ac:dyDescent="0.25">
      <c r="D261" s="8"/>
    </row>
    <row r="262" spans="4:4" x14ac:dyDescent="0.25">
      <c r="D262" s="8"/>
    </row>
    <row r="263" spans="4:4" x14ac:dyDescent="0.25">
      <c r="D263" s="8"/>
    </row>
    <row r="264" spans="4:4" x14ac:dyDescent="0.25">
      <c r="D264" s="8"/>
    </row>
    <row r="265" spans="4:4" x14ac:dyDescent="0.25">
      <c r="D265" s="8"/>
    </row>
    <row r="266" spans="4:4" x14ac:dyDescent="0.25">
      <c r="D266" s="8"/>
    </row>
    <row r="267" spans="4:4" x14ac:dyDescent="0.25">
      <c r="D267" s="8"/>
    </row>
    <row r="268" spans="4:4" x14ac:dyDescent="0.25">
      <c r="D268" s="8"/>
    </row>
    <row r="269" spans="4:4" x14ac:dyDescent="0.25">
      <c r="D269" s="8"/>
    </row>
    <row r="270" spans="4:4" x14ac:dyDescent="0.25">
      <c r="D270" s="8"/>
    </row>
    <row r="271" spans="4:4" x14ac:dyDescent="0.25">
      <c r="D271" s="8"/>
    </row>
    <row r="272" spans="4:4" x14ac:dyDescent="0.25">
      <c r="D272" s="8"/>
    </row>
    <row r="273" spans="4:4" x14ac:dyDescent="0.25">
      <c r="D273" s="8"/>
    </row>
    <row r="274" spans="4:4" x14ac:dyDescent="0.25">
      <c r="D274" s="8"/>
    </row>
    <row r="275" spans="4:4" x14ac:dyDescent="0.25">
      <c r="D275" s="8"/>
    </row>
    <row r="276" spans="4:4" x14ac:dyDescent="0.25">
      <c r="D276" s="8"/>
    </row>
    <row r="277" spans="4:4" x14ac:dyDescent="0.25">
      <c r="D277" s="8"/>
    </row>
    <row r="278" spans="4:4" x14ac:dyDescent="0.25">
      <c r="D278" s="8"/>
    </row>
    <row r="279" spans="4:4" x14ac:dyDescent="0.25">
      <c r="D279" s="8"/>
    </row>
    <row r="280" spans="4:4" x14ac:dyDescent="0.25">
      <c r="D280" s="8"/>
    </row>
    <row r="281" spans="4:4" x14ac:dyDescent="0.25">
      <c r="D281" s="8"/>
    </row>
    <row r="282" spans="4:4" x14ac:dyDescent="0.25">
      <c r="D282" s="8"/>
    </row>
    <row r="283" spans="4:4" x14ac:dyDescent="0.25">
      <c r="D283" s="8"/>
    </row>
    <row r="284" spans="4:4" x14ac:dyDescent="0.25">
      <c r="D284" s="8"/>
    </row>
    <row r="285" spans="4:4" x14ac:dyDescent="0.25">
      <c r="D285" s="8"/>
    </row>
  </sheetData>
  <autoFilter ref="A6:E110"/>
  <mergeCells count="3">
    <mergeCell ref="H1:J1"/>
    <mergeCell ref="B1:D1"/>
    <mergeCell ref="E1:G1"/>
  </mergeCells>
  <conditionalFormatting sqref="A7:A32 A34:A110">
    <cfRule type="expression" dxfId="5" priority="5">
      <formula>$F7="NIE"</formula>
    </cfRule>
    <cfRule type="expression" dxfId="4" priority="6">
      <formula>$F7="TAK"</formula>
    </cfRule>
  </conditionalFormatting>
  <conditionalFormatting sqref="A33">
    <cfRule type="expression" dxfId="3" priority="3">
      <formula>$F33="NIE"</formula>
    </cfRule>
    <cfRule type="expression" dxfId="2" priority="4">
      <formula>$F33="TAK"</formula>
    </cfRule>
  </conditionalFormatting>
  <dataValidations count="2">
    <dataValidation type="list" showErrorMessage="1" sqref="E7:E110">
      <formula1>kwalifikacja_kosztu</formula1>
    </dataValidation>
    <dataValidation type="list" allowBlank="1" showInputMessage="1" showErrorMessage="1" sqref="F7:G72 F73:F107 F111:F279 F108:G110">
      <formula1>zatwierdzenie</formula1>
    </dataValidation>
  </dataValidations>
  <pageMargins left="0.7" right="0.7" top="0.75" bottom="0.75" header="0.3" footer="0.3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workbookViewId="0">
      <selection activeCell="G13" sqref="G13"/>
    </sheetView>
  </sheetViews>
  <sheetFormatPr defaultRowHeight="15" x14ac:dyDescent="0.25"/>
  <sheetData>
    <row r="2" spans="1:6" x14ac:dyDescent="0.25">
      <c r="A2" t="s">
        <v>9</v>
      </c>
      <c r="F2" s="2" t="s">
        <v>2</v>
      </c>
    </row>
    <row r="3" spans="1:6" x14ac:dyDescent="0.25">
      <c r="A3" t="s">
        <v>10</v>
      </c>
      <c r="F3" t="s">
        <v>3</v>
      </c>
    </row>
    <row r="4" spans="1:6" x14ac:dyDescent="0.25">
      <c r="A4" t="s">
        <v>11</v>
      </c>
      <c r="F4" t="s">
        <v>6</v>
      </c>
    </row>
    <row r="5" spans="1:6" x14ac:dyDescent="0.25">
      <c r="A5" t="s">
        <v>12</v>
      </c>
      <c r="F5" t="s">
        <v>7</v>
      </c>
    </row>
    <row r="6" spans="1:6" x14ac:dyDescent="0.25">
      <c r="F6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sqref="A1:XFD6"/>
    </sheetView>
  </sheetViews>
  <sheetFormatPr defaultRowHeight="15" x14ac:dyDescent="0.25"/>
  <sheetData>
    <row r="1" spans="1:7" s="1" customFormat="1" x14ac:dyDescent="0.2">
      <c r="A1" s="13" t="s">
        <v>6</v>
      </c>
      <c r="D1" s="8"/>
      <c r="E1" s="19"/>
      <c r="F1" s="11"/>
      <c r="G1" s="11"/>
    </row>
    <row r="2" spans="1:7" s="1" customFormat="1" x14ac:dyDescent="0.2">
      <c r="A2" s="16" t="s">
        <v>13</v>
      </c>
      <c r="B2" s="1">
        <v>5</v>
      </c>
      <c r="C2" s="1">
        <v>15</v>
      </c>
      <c r="D2" s="8">
        <f t="shared" ref="D2:D6" si="0">B2*C2</f>
        <v>75</v>
      </c>
      <c r="E2" s="19" t="s">
        <v>6</v>
      </c>
      <c r="F2" s="11" t="s">
        <v>10</v>
      </c>
      <c r="G2" s="11"/>
    </row>
    <row r="3" spans="1:7" s="1" customFormat="1" x14ac:dyDescent="0.2">
      <c r="A3" s="16" t="s">
        <v>14</v>
      </c>
      <c r="B3" s="1">
        <v>4</v>
      </c>
      <c r="C3" s="1">
        <v>83</v>
      </c>
      <c r="D3" s="8">
        <f t="shared" si="0"/>
        <v>332</v>
      </c>
      <c r="E3" s="19" t="s">
        <v>6</v>
      </c>
      <c r="F3" s="11" t="s">
        <v>10</v>
      </c>
      <c r="G3" s="11"/>
    </row>
    <row r="4" spans="1:7" s="1" customFormat="1" x14ac:dyDescent="0.2">
      <c r="A4" s="17" t="s">
        <v>15</v>
      </c>
      <c r="D4" s="8"/>
      <c r="E4" s="19"/>
      <c r="F4" s="11"/>
      <c r="G4" s="11"/>
    </row>
    <row r="5" spans="1:7" s="1" customFormat="1" ht="38.25" x14ac:dyDescent="0.2">
      <c r="A5" s="16" t="s">
        <v>28</v>
      </c>
      <c r="B5" s="1">
        <v>1</v>
      </c>
      <c r="C5" s="1">
        <v>6150</v>
      </c>
      <c r="D5" s="8">
        <f>B5*C5</f>
        <v>6150</v>
      </c>
      <c r="E5" s="19" t="s">
        <v>8</v>
      </c>
      <c r="F5" s="11" t="s">
        <v>10</v>
      </c>
      <c r="G5" s="11"/>
    </row>
    <row r="6" spans="1:7" s="1" customFormat="1" ht="30" x14ac:dyDescent="0.2">
      <c r="A6" s="16" t="s">
        <v>29</v>
      </c>
      <c r="B6" s="1">
        <v>1</v>
      </c>
      <c r="C6" s="1">
        <v>1150</v>
      </c>
      <c r="D6" s="8">
        <f t="shared" si="0"/>
        <v>1150</v>
      </c>
      <c r="E6" s="19" t="s">
        <v>8</v>
      </c>
      <c r="F6" s="11" t="s">
        <v>12</v>
      </c>
      <c r="G6" s="11"/>
    </row>
  </sheetData>
  <conditionalFormatting sqref="A2:A6">
    <cfRule type="expression" dxfId="1" priority="1">
      <formula>$F2="NIE"</formula>
    </cfRule>
    <cfRule type="expression" dxfId="0" priority="2">
      <formula>$F2="TAK"</formula>
    </cfRule>
  </conditionalFormatting>
  <dataValidations count="2">
    <dataValidation type="list" allowBlank="1" showInputMessage="1" showErrorMessage="1" sqref="F1:G6">
      <formula1>zatwierdzenie</formula1>
    </dataValidation>
    <dataValidation type="list" showErrorMessage="1" sqref="E1:E6">
      <formula1>kwalifikacja_kosztu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kwalifikacja_kosztu</vt:lpstr>
      <vt:lpstr>zatwierdzenie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2016-02-16T03:44:53Z</cp:lastPrinted>
  <dcterms:created xsi:type="dcterms:W3CDTF">2016-02-15T21:15:32Z</dcterms:created>
  <dcterms:modified xsi:type="dcterms:W3CDTF">2016-02-18T04:15:38Z</dcterms:modified>
</cp:coreProperties>
</file>