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815" windowHeight="8205"/>
  </bookViews>
  <sheets>
    <sheet name="Arkusz1" sheetId="1" r:id="rId1"/>
    <sheet name="Arkusz2" sheetId="2" r:id="rId2"/>
    <sheet name="Arkusz3" sheetId="3" r:id="rId3"/>
    <sheet name="komputery" sheetId="4" r:id="rId4"/>
  </sheets>
  <externalReferences>
    <externalReference r:id="rId5"/>
  </externalReferences>
  <definedNames>
    <definedName name="_xlnm._FilterDatabase" localSheetId="0" hidden="1">Arkusz1!$A$2:$K$83</definedName>
    <definedName name="kwalifikacja_wydatku">Arkusz2!$F$3:$F$16</definedName>
  </definedNames>
  <calcPr calcId="145621"/>
</workbook>
</file>

<file path=xl/calcChain.xml><?xml version="1.0" encoding="utf-8"?>
<calcChain xmlns="http://schemas.openxmlformats.org/spreadsheetml/2006/main">
  <c r="D20" i="4" l="1"/>
  <c r="E19" i="4"/>
  <c r="E18" i="4"/>
  <c r="E17" i="4"/>
  <c r="E13" i="4"/>
  <c r="E12" i="4"/>
  <c r="E11" i="4"/>
  <c r="D5" i="4"/>
  <c r="F5" i="3"/>
  <c r="F4" i="3"/>
  <c r="F3" i="3"/>
  <c r="F2" i="3"/>
  <c r="F1" i="3"/>
  <c r="F14" i="1"/>
  <c r="F4" i="1" l="1"/>
  <c r="F5" i="1"/>
  <c r="F6" i="1"/>
  <c r="F7" i="1"/>
  <c r="F8" i="1"/>
  <c r="F9" i="1"/>
  <c r="F10" i="1"/>
  <c r="F11" i="1"/>
  <c r="F12" i="1"/>
  <c r="F13" i="1"/>
</calcChain>
</file>

<file path=xl/sharedStrings.xml><?xml version="1.0" encoding="utf-8"?>
<sst xmlns="http://schemas.openxmlformats.org/spreadsheetml/2006/main" count="110" uniqueCount="56">
  <si>
    <t>Nr Sali/nauczyciel</t>
  </si>
  <si>
    <t>Nazwa wydatku</t>
  </si>
  <si>
    <t>Koszt</t>
  </si>
  <si>
    <t>Kwalifikacja wydatku</t>
  </si>
  <si>
    <t>remonty</t>
  </si>
  <si>
    <t>pomoce dydaktyczne</t>
  </si>
  <si>
    <t>sprzęt elektroniczny</t>
  </si>
  <si>
    <t>meble</t>
  </si>
  <si>
    <t>elementy dekoracyjne</t>
  </si>
  <si>
    <t>wyposażenie inne</t>
  </si>
  <si>
    <t>Tablica Promethean 78 Touch DryErase dotykowa, suchościeralna; Projektor krótkoogniskowy Promethean PRM-32; Uchwyt ścienny Promethean z systemem maskującym przewody; KABEL VGA M/M 10M + EKRAN + FERRYT BLACK GEMBIRD; KABEL ZASILAJĄCY VDE 10M GEMBIRD; oprogramowanie do tworzenia interaktywnych treści Activ Inspire w wersji Professional Edition w polskiej wersji językowej; 2 bezbateryjne pióra elektroniczne; Montaż tablicy</t>
  </si>
  <si>
    <t>komputer Dell Optiplex 9020 i5-4590/8GB/120+500/7Pro+8Pro z systemem operacyjnym, BEZ OFFICE-a</t>
  </si>
  <si>
    <t>monitor Dell P2016</t>
  </si>
  <si>
    <t>KONWERTER DISPLAYPORT DO VGA HD 3</t>
  </si>
  <si>
    <t>system do interaktywnych odpowiedzi</t>
  </si>
  <si>
    <t>wizualizer</t>
  </si>
  <si>
    <t>227 / I. Wiśniewska i O. Rzepecka</t>
  </si>
  <si>
    <t>Regały wysokie</t>
  </si>
  <si>
    <t>Szafki niskie</t>
  </si>
  <si>
    <t>Biurko nauczycielskie</t>
  </si>
  <si>
    <t>Krzesło nauczycielskie</t>
  </si>
  <si>
    <t>Tablice korkowe 120x80</t>
  </si>
  <si>
    <t>Lampki biurkowe</t>
  </si>
  <si>
    <t>Pojemniki na rulony, mapy</t>
  </si>
  <si>
    <t>Półki na głośniki</t>
  </si>
  <si>
    <t>W sali 227 ma zostać utworzona ekopracownia sfinansowana w 2017 roku w 90% ze środków Wojewódzkiego Funduszu Ochrony Środowiska. Jesteśmy w trakcie składania wniosków. Poniżej prezentujemy spis rzeczy, których nie możemy zakupić ze środków WFOŚ.</t>
  </si>
  <si>
    <t>instrumenty klawiszowe</t>
  </si>
  <si>
    <t>instrumenty perkusyjne</t>
  </si>
  <si>
    <t>instrumenty dęte</t>
  </si>
  <si>
    <t>instrumenty smyczkowe</t>
  </si>
  <si>
    <t>akcesoria</t>
  </si>
  <si>
    <t>instrumenty strunowe</t>
  </si>
  <si>
    <t>akordeony</t>
  </si>
  <si>
    <t>Pracownie ogólnokształcące i ogólnomuzyczne</t>
  </si>
  <si>
    <t>klasy ogólnokształcące OSM II st.</t>
  </si>
  <si>
    <t>komputer Dell Optiplex 9020 i5-4590/8GB/120+500/7Pro+8Pro z systemem operacyjnym, BEZ OFFICE-a - 20 sztuk</t>
  </si>
  <si>
    <t>59 80,00</t>
  </si>
  <si>
    <t>komputer - 6 sztuk</t>
  </si>
  <si>
    <t>administracja</t>
  </si>
  <si>
    <t>laptop - 1 sztuka</t>
  </si>
  <si>
    <t>ilość</t>
  </si>
  <si>
    <t>Koszt pewny?</t>
  </si>
  <si>
    <t>inne</t>
  </si>
  <si>
    <t>Czy koszt jest pewny?</t>
  </si>
  <si>
    <t>TAK</t>
  </si>
  <si>
    <t>NIE</t>
  </si>
  <si>
    <t xml:space="preserve">Koszt [zł] </t>
  </si>
  <si>
    <t>cena 1 szt. [zł]</t>
  </si>
  <si>
    <t>przelicznik EURO</t>
  </si>
  <si>
    <t>cena 1 szt. [EURO]</t>
  </si>
  <si>
    <t>uwagi</t>
  </si>
  <si>
    <t>Tablica StarBoard suchościeralna magnetyczna ceramiczna 120x180cm -1  szt.</t>
  </si>
  <si>
    <t>oprogramowanie do magazynu instrumentów</t>
  </si>
  <si>
    <t>rzutnik multimedialny</t>
  </si>
  <si>
    <t>ekran do rzutnika  + montaż</t>
  </si>
  <si>
    <t>lenovo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</si>
</sst>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_-[$€-2]\ * #,##0.00_-;\-[$€-2]\ * #,##0.00_-;_-[$€-2]\ 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 Unicode MS"/>
      <family val="2"/>
      <charset val="238"/>
    </font>
    <font>
      <sz val="10"/>
      <name val="Arial CE"/>
      <charset val="238"/>
    </font>
    <font>
      <sz val="10"/>
      <name val="Arial Unicode MS"/>
      <family val="2"/>
      <charset val="238"/>
    </font>
    <font>
      <sz val="10"/>
      <color rgb="FF000000"/>
      <name val="Arial Unicode MS"/>
      <family val="2"/>
      <charset val="238"/>
    </font>
    <font>
      <b/>
      <sz val="10"/>
      <color theme="1"/>
      <name val="Arial Unicode MS"/>
      <family val="2"/>
      <charset val="238"/>
    </font>
    <font>
      <sz val="8"/>
      <color theme="1"/>
      <name val="Arial Unicode MS"/>
      <family val="2"/>
      <charset val="238"/>
    </font>
    <font>
      <sz val="10"/>
      <color theme="0"/>
      <name val="Arial Unicode MS"/>
      <family val="2"/>
      <charset val="238"/>
    </font>
    <font>
      <b/>
      <sz val="10"/>
      <color theme="0"/>
      <name val="Arial Unicode MS"/>
      <family val="2"/>
      <charset val="238"/>
    </font>
    <font>
      <sz val="10"/>
      <color rgb="FF7030A0"/>
      <name val="Arial Unicode M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64" fontId="3" fillId="0" borderId="4" xfId="0" applyNumberFormat="1" applyFont="1" applyBorder="1" applyAlignment="1">
      <alignment horizontal="right" vertical="center"/>
    </xf>
    <xf numFmtId="44" fontId="3" fillId="0" borderId="0" xfId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164" fontId="3" fillId="0" borderId="9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164" fontId="3" fillId="0" borderId="0" xfId="0" applyNumberFormat="1" applyFont="1" applyAlignment="1">
      <alignment horizontal="right" vertical="center"/>
    </xf>
    <xf numFmtId="4" fontId="5" fillId="0" borderId="0" xfId="0" applyNumberFormat="1" applyFont="1" applyBorder="1"/>
    <xf numFmtId="0" fontId="5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" fontId="5" fillId="0" borderId="0" xfId="0" applyNumberFormat="1" applyFont="1" applyFill="1" applyBorder="1"/>
    <xf numFmtId="0" fontId="0" fillId="0" borderId="0" xfId="0" applyBorder="1"/>
    <xf numFmtId="164" fontId="3" fillId="0" borderId="0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3" fillId="2" borderId="4" xfId="0" applyNumberFormat="1" applyFont="1" applyFill="1" applyBorder="1" applyAlignment="1">
      <alignment vertical="center" wrapText="1"/>
    </xf>
    <xf numFmtId="164" fontId="5" fillId="0" borderId="9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44" fontId="3" fillId="0" borderId="4" xfId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8" fillId="0" borderId="2" xfId="0" applyFont="1" applyBorder="1" applyAlignment="1">
      <alignment horizontal="center" wrapText="1"/>
    </xf>
    <xf numFmtId="165" fontId="3" fillId="0" borderId="0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165" fontId="5" fillId="0" borderId="0" xfId="0" applyNumberFormat="1" applyFont="1" applyBorder="1" applyAlignment="1">
      <alignment vertical="center"/>
    </xf>
    <xf numFmtId="165" fontId="5" fillId="0" borderId="0" xfId="0" applyNumberFormat="1" applyFont="1" applyBorder="1" applyAlignment="1">
      <alignment vertical="center" wrapText="1"/>
    </xf>
    <xf numFmtId="165" fontId="6" fillId="0" borderId="0" xfId="0" applyNumberFormat="1" applyFont="1" applyBorder="1" applyAlignment="1">
      <alignment vertical="center"/>
    </xf>
    <xf numFmtId="165" fontId="3" fillId="2" borderId="4" xfId="0" applyNumberFormat="1" applyFont="1" applyFill="1" applyBorder="1" applyAlignment="1">
      <alignment vertical="center" wrapText="1"/>
    </xf>
    <xf numFmtId="165" fontId="5" fillId="0" borderId="9" xfId="0" applyNumberFormat="1" applyFont="1" applyBorder="1" applyAlignment="1">
      <alignment vertical="center"/>
    </xf>
    <xf numFmtId="165" fontId="5" fillId="0" borderId="4" xfId="0" applyNumberFormat="1" applyFont="1" applyBorder="1" applyAlignment="1">
      <alignment vertical="center"/>
    </xf>
    <xf numFmtId="43" fontId="2" fillId="0" borderId="0" xfId="3" applyFont="1"/>
    <xf numFmtId="49" fontId="3" fillId="0" borderId="0" xfId="3" applyNumberFormat="1" applyFont="1" applyBorder="1" applyAlignment="1">
      <alignment horizontal="right" vertical="center"/>
    </xf>
    <xf numFmtId="49" fontId="3" fillId="0" borderId="9" xfId="3" applyNumberFormat="1" applyFont="1" applyBorder="1" applyAlignment="1">
      <alignment horizontal="right" vertical="center"/>
    </xf>
    <xf numFmtId="49" fontId="3" fillId="0" borderId="4" xfId="3" applyNumberFormat="1" applyFont="1" applyBorder="1" applyAlignment="1">
      <alignment horizontal="right" vertical="center"/>
    </xf>
    <xf numFmtId="0" fontId="10" fillId="3" borderId="9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/>
    </xf>
    <xf numFmtId="165" fontId="10" fillId="3" borderId="9" xfId="0" applyNumberFormat="1" applyFont="1" applyFill="1" applyBorder="1" applyAlignment="1">
      <alignment horizontal="center"/>
    </xf>
    <xf numFmtId="164" fontId="10" fillId="3" borderId="9" xfId="0" applyNumberFormat="1" applyFont="1" applyFill="1" applyBorder="1" applyAlignment="1">
      <alignment horizontal="center"/>
    </xf>
    <xf numFmtId="44" fontId="10" fillId="3" borderId="4" xfId="1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  <xf numFmtId="49" fontId="10" fillId="3" borderId="2" xfId="3" applyNumberFormat="1" applyFont="1" applyFill="1" applyBorder="1" applyAlignment="1">
      <alignment horizontal="right" vertical="center"/>
    </xf>
    <xf numFmtId="4" fontId="10" fillId="3" borderId="9" xfId="0" applyNumberFormat="1" applyFont="1" applyFill="1" applyBorder="1" applyAlignment="1">
      <alignment horizontal="right" vertical="center"/>
    </xf>
    <xf numFmtId="0" fontId="10" fillId="3" borderId="10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44" fontId="3" fillId="2" borderId="4" xfId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49" fontId="3" fillId="2" borderId="0" xfId="3" applyNumberFormat="1" applyFont="1" applyFill="1" applyBorder="1" applyAlignment="1">
      <alignment horizontal="right" vertical="center"/>
    </xf>
    <xf numFmtId="164" fontId="0" fillId="0" borderId="0" xfId="0" applyNumberFormat="1"/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/>
    <xf numFmtId="164" fontId="9" fillId="0" borderId="4" xfId="0" applyNumberFormat="1" applyFont="1" applyBorder="1" applyAlignment="1">
      <alignment horizontal="right" vertical="center"/>
    </xf>
    <xf numFmtId="164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Border="1"/>
    <xf numFmtId="0" fontId="3" fillId="0" borderId="0" xfId="0" applyFont="1" applyFill="1" applyBorder="1" applyAlignment="1">
      <alignment vertical="center"/>
    </xf>
    <xf numFmtId="44" fontId="0" fillId="0" borderId="0" xfId="0" applyNumberFormat="1"/>
    <xf numFmtId="0" fontId="10" fillId="3" borderId="9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4">
    <cellStyle name="Dziesiętny" xfId="3" builtinId="3"/>
    <cellStyle name="Normalny" xfId="0" builtinId="0"/>
    <cellStyle name="Normalny 2" xfId="2"/>
    <cellStyle name="Walutowy" xfId="1" builtinId="4"/>
  </cellStyles>
  <dxfs count="10"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  <dxf>
      <font>
        <color rgb="FF008000"/>
      </font>
    </dxf>
    <dxf>
      <font>
        <color theme="9" tint="-0.24994659260841701"/>
      </font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a/Desktop/OSM%20I%20i%20II%20st/zestawienie%20sprz&#281;t&#243;w_OSM%20I%20st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abSelected="1" workbookViewId="0">
      <selection activeCell="B19" sqref="B19"/>
    </sheetView>
  </sheetViews>
  <sheetFormatPr defaultRowHeight="15" x14ac:dyDescent="0.25"/>
  <cols>
    <col min="1" max="1" width="21.28515625" style="89" customWidth="1"/>
    <col min="2" max="2" width="69.5703125" style="41" customWidth="1"/>
    <col min="3" max="3" width="8.140625" style="1" customWidth="1"/>
    <col min="4" max="4" width="11.28515625" style="1" customWidth="1"/>
    <col min="5" max="5" width="16.140625" style="1" customWidth="1"/>
    <col min="6" max="6" width="18.85546875" style="14" customWidth="1"/>
    <col min="7" max="7" width="9.140625" style="14" customWidth="1"/>
    <col min="8" max="8" width="7.140625" style="14" customWidth="1"/>
    <col min="9" max="9" width="23.140625" style="14" customWidth="1"/>
    <col min="10" max="10" width="20.5703125" style="83" customWidth="1"/>
    <col min="11" max="11" width="26.140625" style="82" customWidth="1"/>
    <col min="12" max="16384" width="9.140625" style="1"/>
  </cols>
  <sheetData>
    <row r="1" spans="1:11" x14ac:dyDescent="0.3">
      <c r="A1" s="87"/>
      <c r="B1" s="58" t="s">
        <v>33</v>
      </c>
      <c r="C1" s="59"/>
      <c r="D1" s="60"/>
      <c r="E1" s="61"/>
      <c r="F1" s="62"/>
      <c r="G1" s="63"/>
      <c r="H1" s="64"/>
      <c r="I1" s="63"/>
      <c r="J1" s="65"/>
      <c r="K1" s="66"/>
    </row>
    <row r="2" spans="1:11" s="11" customFormat="1" ht="26.25" x14ac:dyDescent="0.3">
      <c r="A2" s="88" t="s">
        <v>0</v>
      </c>
      <c r="B2" s="39" t="s">
        <v>1</v>
      </c>
      <c r="C2" s="67" t="s">
        <v>40</v>
      </c>
      <c r="D2" s="42" t="s">
        <v>49</v>
      </c>
      <c r="E2" s="42" t="s">
        <v>47</v>
      </c>
      <c r="F2" s="10" t="s">
        <v>46</v>
      </c>
      <c r="G2" s="44" t="s">
        <v>41</v>
      </c>
      <c r="H2" s="44" t="s">
        <v>50</v>
      </c>
      <c r="I2" s="68" t="s">
        <v>3</v>
      </c>
      <c r="J2" s="76" t="s">
        <v>2</v>
      </c>
      <c r="K2" s="77" t="s">
        <v>3</v>
      </c>
    </row>
    <row r="3" spans="1:11" ht="60" x14ac:dyDescent="0.25">
      <c r="A3" s="90" t="s">
        <v>16</v>
      </c>
      <c r="B3" s="21" t="s">
        <v>25</v>
      </c>
      <c r="C3" s="21"/>
      <c r="D3" s="51"/>
      <c r="E3" s="35"/>
      <c r="F3" s="70"/>
      <c r="G3" s="71"/>
      <c r="H3" s="72"/>
      <c r="I3" s="71"/>
      <c r="J3" s="78"/>
      <c r="K3" s="74"/>
    </row>
    <row r="4" spans="1:11" x14ac:dyDescent="0.25">
      <c r="A4" s="91"/>
      <c r="B4" s="20" t="s">
        <v>17</v>
      </c>
      <c r="C4" s="5">
        <v>6</v>
      </c>
      <c r="D4" s="45"/>
      <c r="E4" s="15">
        <v>800</v>
      </c>
      <c r="F4" s="9">
        <f>C4*E4+C4*D4*Arkusz2!$L$2</f>
        <v>4800</v>
      </c>
      <c r="G4" s="13" t="s">
        <v>44</v>
      </c>
      <c r="H4" s="55"/>
      <c r="I4" s="13" t="s">
        <v>7</v>
      </c>
      <c r="J4" s="79">
        <v>4800</v>
      </c>
      <c r="K4" s="75" t="s">
        <v>7</v>
      </c>
    </row>
    <row r="5" spans="1:11" x14ac:dyDescent="0.25">
      <c r="A5" s="91"/>
      <c r="B5" s="20" t="s">
        <v>18</v>
      </c>
      <c r="C5" s="5">
        <v>2</v>
      </c>
      <c r="D5" s="45"/>
      <c r="E5" s="15">
        <v>460</v>
      </c>
      <c r="F5" s="9">
        <f>C5*E5+C5*D5*Arkusz2!$L$2</f>
        <v>920</v>
      </c>
      <c r="G5" s="13" t="s">
        <v>44</v>
      </c>
      <c r="H5" s="55"/>
      <c r="I5" s="13" t="s">
        <v>7</v>
      </c>
      <c r="J5" s="79">
        <v>920</v>
      </c>
      <c r="K5" s="75" t="s">
        <v>7</v>
      </c>
    </row>
    <row r="6" spans="1:11" x14ac:dyDescent="0.25">
      <c r="A6" s="91"/>
      <c r="B6" s="20" t="s">
        <v>19</v>
      </c>
      <c r="C6" s="5">
        <v>1</v>
      </c>
      <c r="D6" s="45"/>
      <c r="E6" s="15">
        <v>540</v>
      </c>
      <c r="F6" s="9">
        <f>C6*E6+C6*D6*Arkusz2!$L$2</f>
        <v>540</v>
      </c>
      <c r="G6" s="13" t="s">
        <v>44</v>
      </c>
      <c r="H6" s="55"/>
      <c r="I6" s="13" t="s">
        <v>7</v>
      </c>
      <c r="J6" s="79">
        <v>540</v>
      </c>
      <c r="K6" s="75" t="s">
        <v>7</v>
      </c>
    </row>
    <row r="7" spans="1:11" x14ac:dyDescent="0.25">
      <c r="A7" s="91"/>
      <c r="B7" s="20" t="s">
        <v>20</v>
      </c>
      <c r="C7" s="5">
        <v>1</v>
      </c>
      <c r="D7" s="45"/>
      <c r="E7" s="15">
        <v>260</v>
      </c>
      <c r="F7" s="9">
        <f>C7*E7+C7*D7*Arkusz2!$L$2</f>
        <v>260</v>
      </c>
      <c r="G7" s="13" t="s">
        <v>44</v>
      </c>
      <c r="H7" s="55"/>
      <c r="I7" s="13" t="s">
        <v>7</v>
      </c>
      <c r="J7" s="79">
        <v>260</v>
      </c>
      <c r="K7" s="75" t="s">
        <v>7</v>
      </c>
    </row>
    <row r="8" spans="1:11" x14ac:dyDescent="0.25">
      <c r="A8" s="91"/>
      <c r="B8" s="20" t="s">
        <v>21</v>
      </c>
      <c r="C8" s="5">
        <v>3</v>
      </c>
      <c r="D8" s="45"/>
      <c r="E8" s="15">
        <v>45</v>
      </c>
      <c r="F8" s="9">
        <f>C8*E8+C8*D8*Arkusz2!$L$2</f>
        <v>135</v>
      </c>
      <c r="G8" s="13" t="s">
        <v>44</v>
      </c>
      <c r="H8" s="55"/>
      <c r="I8" s="13" t="s">
        <v>9</v>
      </c>
      <c r="J8" s="79">
        <v>135</v>
      </c>
      <c r="K8" s="75" t="s">
        <v>9</v>
      </c>
    </row>
    <row r="9" spans="1:11" x14ac:dyDescent="0.25">
      <c r="A9" s="91"/>
      <c r="B9" s="20" t="s">
        <v>22</v>
      </c>
      <c r="C9" s="5">
        <v>10</v>
      </c>
      <c r="D9" s="45"/>
      <c r="E9" s="15">
        <v>40</v>
      </c>
      <c r="F9" s="9">
        <f>C9*E9+C9*D9*Arkusz2!$L$2</f>
        <v>400</v>
      </c>
      <c r="G9" s="13" t="s">
        <v>44</v>
      </c>
      <c r="H9" s="55"/>
      <c r="I9" s="13" t="s">
        <v>9</v>
      </c>
      <c r="J9" s="79">
        <v>400</v>
      </c>
      <c r="K9" s="75" t="s">
        <v>9</v>
      </c>
    </row>
    <row r="10" spans="1:11" x14ac:dyDescent="0.25">
      <c r="A10" s="91"/>
      <c r="B10" s="20" t="s">
        <v>23</v>
      </c>
      <c r="C10" s="5">
        <v>2</v>
      </c>
      <c r="D10" s="45"/>
      <c r="E10" s="15">
        <v>50</v>
      </c>
      <c r="F10" s="9">
        <f>C10*E10+C10*D10*Arkusz2!$L$2</f>
        <v>100</v>
      </c>
      <c r="G10" s="13" t="s">
        <v>44</v>
      </c>
      <c r="H10" s="55"/>
      <c r="I10" s="13" t="s">
        <v>9</v>
      </c>
      <c r="J10" s="79">
        <v>100</v>
      </c>
      <c r="K10" s="75" t="s">
        <v>9</v>
      </c>
    </row>
    <row r="11" spans="1:11" x14ac:dyDescent="0.25">
      <c r="A11" s="91"/>
      <c r="B11" s="20" t="s">
        <v>24</v>
      </c>
      <c r="C11" s="5">
        <v>2</v>
      </c>
      <c r="D11" s="45"/>
      <c r="E11" s="15">
        <v>20</v>
      </c>
      <c r="F11" s="9">
        <f>C11*E11+C11*D11*Arkusz2!$L$2</f>
        <v>40</v>
      </c>
      <c r="G11" s="13" t="s">
        <v>44</v>
      </c>
      <c r="H11" s="55"/>
      <c r="I11" s="13" t="s">
        <v>7</v>
      </c>
      <c r="J11" s="79">
        <v>40</v>
      </c>
      <c r="K11" s="75" t="s">
        <v>9</v>
      </c>
    </row>
    <row r="12" spans="1:11" x14ac:dyDescent="0.25">
      <c r="A12" s="91"/>
      <c r="B12" s="20" t="s">
        <v>15</v>
      </c>
      <c r="C12" s="5">
        <v>1</v>
      </c>
      <c r="D12" s="45"/>
      <c r="E12" s="15">
        <v>2000</v>
      </c>
      <c r="F12" s="9">
        <f>C12*E12+C12*D12*Arkusz2!$L$2</f>
        <v>2000</v>
      </c>
      <c r="G12" s="13" t="s">
        <v>44</v>
      </c>
      <c r="H12" s="55"/>
      <c r="I12" s="13" t="s">
        <v>6</v>
      </c>
      <c r="J12" s="79">
        <v>2000</v>
      </c>
      <c r="K12" s="75" t="s">
        <v>6</v>
      </c>
    </row>
    <row r="13" spans="1:11" x14ac:dyDescent="0.25">
      <c r="A13" s="91"/>
      <c r="B13" s="20" t="s">
        <v>14</v>
      </c>
      <c r="C13" s="5">
        <v>1</v>
      </c>
      <c r="D13" s="45"/>
      <c r="E13" s="15">
        <v>3000</v>
      </c>
      <c r="F13" s="9">
        <f>C13*E13+C13*D13*Arkusz2!$L$2</f>
        <v>3000</v>
      </c>
      <c r="G13" s="13" t="s">
        <v>44</v>
      </c>
      <c r="H13" s="55"/>
      <c r="I13" s="13" t="s">
        <v>6</v>
      </c>
      <c r="J13" s="79">
        <v>3000</v>
      </c>
      <c r="K13" s="75" t="s">
        <v>6</v>
      </c>
    </row>
    <row r="14" spans="1:11" s="5" customFormat="1" x14ac:dyDescent="0.25">
      <c r="A14" s="91"/>
      <c r="B14" s="19" t="s">
        <v>51</v>
      </c>
      <c r="C14" s="5">
        <v>1</v>
      </c>
      <c r="D14" s="50"/>
      <c r="E14" s="34">
        <v>955.71</v>
      </c>
      <c r="F14" s="9">
        <f>C14*E14+C14*D14*Arkusz2!$L$2</f>
        <v>955.71</v>
      </c>
      <c r="G14" s="13" t="s">
        <v>44</v>
      </c>
      <c r="H14" s="55"/>
      <c r="I14" s="13" t="s">
        <v>9</v>
      </c>
      <c r="J14" s="79"/>
      <c r="K14" s="80"/>
    </row>
    <row r="15" spans="1:11" x14ac:dyDescent="0.25">
      <c r="F15" s="23"/>
      <c r="G15" s="23"/>
      <c r="H15" s="23"/>
      <c r="I15" s="23"/>
      <c r="J15" s="81"/>
    </row>
    <row r="16" spans="1:11" x14ac:dyDescent="0.25">
      <c r="F16" s="23"/>
      <c r="G16" s="23"/>
      <c r="H16" s="23"/>
      <c r="I16" s="23"/>
      <c r="J16" s="81"/>
    </row>
    <row r="17" spans="6:10" x14ac:dyDescent="0.25">
      <c r="F17" s="23"/>
      <c r="G17" s="23"/>
      <c r="H17" s="23"/>
      <c r="I17" s="23"/>
      <c r="J17" s="81"/>
    </row>
    <row r="18" spans="6:10" x14ac:dyDescent="0.25">
      <c r="F18" s="23"/>
      <c r="G18" s="23"/>
      <c r="H18" s="23"/>
      <c r="I18" s="23"/>
      <c r="J18" s="81"/>
    </row>
    <row r="19" spans="6:10" x14ac:dyDescent="0.25">
      <c r="F19" s="23"/>
      <c r="G19" s="23"/>
      <c r="H19" s="23"/>
      <c r="I19" s="23"/>
      <c r="J19" s="81"/>
    </row>
    <row r="20" spans="6:10" x14ac:dyDescent="0.25">
      <c r="F20" s="23"/>
      <c r="G20" s="23"/>
      <c r="H20" s="23"/>
      <c r="I20" s="23"/>
      <c r="J20" s="81"/>
    </row>
    <row r="21" spans="6:10" x14ac:dyDescent="0.25">
      <c r="F21" s="23"/>
      <c r="G21" s="23"/>
      <c r="H21" s="23"/>
      <c r="I21" s="23"/>
      <c r="J21" s="81"/>
    </row>
    <row r="22" spans="6:10" x14ac:dyDescent="0.25">
      <c r="F22" s="23"/>
      <c r="G22" s="23"/>
      <c r="H22" s="23"/>
      <c r="I22" s="23"/>
      <c r="J22" s="81"/>
    </row>
    <row r="23" spans="6:10" x14ac:dyDescent="0.25">
      <c r="F23" s="23"/>
      <c r="G23" s="23"/>
      <c r="H23" s="23"/>
      <c r="I23" s="23"/>
      <c r="J23" s="81"/>
    </row>
    <row r="24" spans="6:10" x14ac:dyDescent="0.25">
      <c r="F24" s="23"/>
      <c r="G24" s="23"/>
      <c r="H24" s="23"/>
      <c r="I24" s="23"/>
      <c r="J24" s="81"/>
    </row>
    <row r="25" spans="6:10" x14ac:dyDescent="0.25">
      <c r="F25" s="23"/>
      <c r="G25" s="23"/>
      <c r="H25" s="23"/>
      <c r="I25" s="23"/>
      <c r="J25" s="81"/>
    </row>
    <row r="26" spans="6:10" x14ac:dyDescent="0.25">
      <c r="F26" s="23"/>
      <c r="G26" s="23"/>
      <c r="H26" s="23"/>
      <c r="I26" s="23"/>
      <c r="J26" s="81"/>
    </row>
    <row r="27" spans="6:10" x14ac:dyDescent="0.25">
      <c r="F27" s="23"/>
      <c r="G27" s="23"/>
      <c r="H27" s="23"/>
      <c r="I27" s="23"/>
      <c r="J27" s="81"/>
    </row>
    <row r="28" spans="6:10" x14ac:dyDescent="0.25">
      <c r="F28" s="23"/>
      <c r="G28" s="23"/>
      <c r="H28" s="23"/>
      <c r="I28" s="23"/>
      <c r="J28" s="81"/>
    </row>
    <row r="29" spans="6:10" x14ac:dyDescent="0.25">
      <c r="F29" s="23"/>
      <c r="G29" s="23"/>
      <c r="H29" s="23"/>
      <c r="I29" s="23"/>
      <c r="J29" s="81"/>
    </row>
    <row r="30" spans="6:10" x14ac:dyDescent="0.25">
      <c r="F30" s="23"/>
      <c r="G30" s="23"/>
      <c r="H30" s="23"/>
      <c r="I30" s="23"/>
      <c r="J30" s="81"/>
    </row>
    <row r="31" spans="6:10" x14ac:dyDescent="0.25">
      <c r="F31" s="23"/>
      <c r="G31" s="23"/>
      <c r="H31" s="23"/>
      <c r="I31" s="23"/>
      <c r="J31" s="81"/>
    </row>
    <row r="32" spans="6:10" x14ac:dyDescent="0.25">
      <c r="F32" s="23"/>
      <c r="G32" s="23"/>
      <c r="H32" s="23"/>
      <c r="I32" s="23"/>
      <c r="J32" s="81"/>
    </row>
    <row r="33" spans="6:10" x14ac:dyDescent="0.25">
      <c r="F33" s="23"/>
      <c r="G33" s="23"/>
      <c r="H33" s="23"/>
      <c r="I33" s="23"/>
      <c r="J33" s="81"/>
    </row>
    <row r="34" spans="6:10" x14ac:dyDescent="0.25">
      <c r="F34" s="23"/>
      <c r="G34" s="23"/>
      <c r="H34" s="23"/>
      <c r="I34" s="23"/>
      <c r="J34" s="81"/>
    </row>
    <row r="35" spans="6:10" x14ac:dyDescent="0.25">
      <c r="F35" s="23"/>
      <c r="G35" s="23"/>
      <c r="H35" s="23"/>
      <c r="I35" s="23"/>
      <c r="J35" s="81"/>
    </row>
    <row r="36" spans="6:10" x14ac:dyDescent="0.25">
      <c r="F36" s="23"/>
      <c r="G36" s="23"/>
      <c r="H36" s="23"/>
      <c r="I36" s="23"/>
      <c r="J36" s="81"/>
    </row>
    <row r="37" spans="6:10" x14ac:dyDescent="0.25">
      <c r="F37" s="23"/>
      <c r="G37" s="23"/>
      <c r="H37" s="23"/>
      <c r="I37" s="23"/>
      <c r="J37" s="81"/>
    </row>
    <row r="38" spans="6:10" x14ac:dyDescent="0.25">
      <c r="F38" s="23"/>
      <c r="G38" s="23"/>
      <c r="H38" s="23"/>
      <c r="I38" s="23"/>
      <c r="J38" s="81"/>
    </row>
    <row r="39" spans="6:10" x14ac:dyDescent="0.25">
      <c r="F39" s="23"/>
      <c r="G39" s="23"/>
      <c r="H39" s="23"/>
      <c r="I39" s="23"/>
      <c r="J39" s="81"/>
    </row>
    <row r="40" spans="6:10" x14ac:dyDescent="0.25">
      <c r="F40" s="23"/>
      <c r="G40" s="23"/>
      <c r="H40" s="23"/>
      <c r="I40" s="23"/>
      <c r="J40" s="81"/>
    </row>
    <row r="41" spans="6:10" x14ac:dyDescent="0.25">
      <c r="F41" s="23"/>
      <c r="G41" s="23"/>
      <c r="H41" s="23"/>
      <c r="I41" s="23"/>
      <c r="J41" s="81"/>
    </row>
    <row r="42" spans="6:10" x14ac:dyDescent="0.25">
      <c r="F42" s="23"/>
      <c r="G42" s="23"/>
      <c r="H42" s="23"/>
      <c r="I42" s="23"/>
      <c r="J42" s="81"/>
    </row>
    <row r="43" spans="6:10" x14ac:dyDescent="0.25">
      <c r="F43" s="23"/>
      <c r="G43" s="23"/>
      <c r="H43" s="23"/>
      <c r="I43" s="23"/>
      <c r="J43" s="81"/>
    </row>
    <row r="44" spans="6:10" x14ac:dyDescent="0.25">
      <c r="F44" s="23"/>
      <c r="G44" s="23"/>
      <c r="H44" s="23"/>
      <c r="I44" s="23"/>
      <c r="J44" s="81"/>
    </row>
    <row r="45" spans="6:10" x14ac:dyDescent="0.25">
      <c r="F45" s="23"/>
      <c r="G45" s="23"/>
      <c r="H45" s="23"/>
      <c r="I45" s="23"/>
      <c r="J45" s="81"/>
    </row>
    <row r="46" spans="6:10" x14ac:dyDescent="0.25">
      <c r="F46" s="23"/>
      <c r="G46" s="23"/>
      <c r="H46" s="23"/>
      <c r="I46" s="23"/>
      <c r="J46" s="81"/>
    </row>
    <row r="47" spans="6:10" x14ac:dyDescent="0.25">
      <c r="F47" s="23"/>
      <c r="G47" s="23"/>
      <c r="H47" s="23"/>
      <c r="I47" s="23"/>
      <c r="J47" s="81"/>
    </row>
    <row r="48" spans="6:10" x14ac:dyDescent="0.25">
      <c r="F48" s="23"/>
      <c r="G48" s="23"/>
      <c r="H48" s="23"/>
      <c r="I48" s="23"/>
      <c r="J48" s="81"/>
    </row>
    <row r="49" spans="6:10" x14ac:dyDescent="0.25">
      <c r="F49" s="23"/>
      <c r="G49" s="23"/>
      <c r="H49" s="23"/>
      <c r="I49" s="23"/>
      <c r="J49" s="81"/>
    </row>
    <row r="50" spans="6:10" x14ac:dyDescent="0.25">
      <c r="F50" s="23"/>
      <c r="G50" s="23"/>
      <c r="H50" s="23"/>
      <c r="I50" s="23"/>
      <c r="J50" s="81"/>
    </row>
    <row r="51" spans="6:10" x14ac:dyDescent="0.25">
      <c r="F51" s="23"/>
      <c r="G51" s="23"/>
      <c r="H51" s="23"/>
      <c r="I51" s="23"/>
      <c r="J51" s="81"/>
    </row>
    <row r="52" spans="6:10" x14ac:dyDescent="0.25">
      <c r="F52" s="23"/>
      <c r="G52" s="23"/>
      <c r="H52" s="23"/>
      <c r="I52" s="23"/>
      <c r="J52" s="81"/>
    </row>
    <row r="53" spans="6:10" x14ac:dyDescent="0.25">
      <c r="F53" s="23"/>
      <c r="G53" s="23"/>
      <c r="H53" s="23"/>
      <c r="I53" s="23"/>
      <c r="J53" s="81"/>
    </row>
    <row r="54" spans="6:10" x14ac:dyDescent="0.25">
      <c r="F54" s="23"/>
      <c r="G54" s="23"/>
      <c r="H54" s="23"/>
      <c r="I54" s="23"/>
      <c r="J54" s="81"/>
    </row>
    <row r="55" spans="6:10" x14ac:dyDescent="0.25">
      <c r="F55" s="23"/>
      <c r="G55" s="23"/>
      <c r="H55" s="23"/>
      <c r="I55" s="23"/>
      <c r="J55" s="81"/>
    </row>
    <row r="56" spans="6:10" x14ac:dyDescent="0.25">
      <c r="F56" s="23"/>
      <c r="G56" s="23"/>
      <c r="H56" s="23"/>
      <c r="I56" s="23"/>
      <c r="J56" s="81"/>
    </row>
    <row r="57" spans="6:10" x14ac:dyDescent="0.25">
      <c r="F57" s="23"/>
      <c r="G57" s="23"/>
      <c r="H57" s="23"/>
      <c r="I57" s="23"/>
      <c r="J57" s="81"/>
    </row>
    <row r="58" spans="6:10" x14ac:dyDescent="0.25">
      <c r="F58" s="23"/>
      <c r="G58" s="23"/>
      <c r="H58" s="23"/>
      <c r="I58" s="23"/>
      <c r="J58" s="81"/>
    </row>
    <row r="59" spans="6:10" x14ac:dyDescent="0.25">
      <c r="F59" s="23"/>
      <c r="G59" s="23"/>
      <c r="H59" s="23"/>
      <c r="I59" s="23"/>
      <c r="J59" s="81"/>
    </row>
    <row r="60" spans="6:10" x14ac:dyDescent="0.25">
      <c r="F60" s="23"/>
      <c r="G60" s="23"/>
      <c r="H60" s="23"/>
      <c r="I60" s="23"/>
      <c r="J60" s="81"/>
    </row>
    <row r="61" spans="6:10" x14ac:dyDescent="0.25">
      <c r="F61" s="23"/>
      <c r="G61" s="23"/>
      <c r="H61" s="23"/>
      <c r="I61" s="23"/>
      <c r="J61" s="81"/>
    </row>
    <row r="62" spans="6:10" x14ac:dyDescent="0.25">
      <c r="F62" s="23"/>
      <c r="G62" s="23"/>
      <c r="H62" s="23"/>
      <c r="I62" s="23"/>
      <c r="J62" s="81"/>
    </row>
    <row r="63" spans="6:10" x14ac:dyDescent="0.25">
      <c r="F63" s="23"/>
      <c r="G63" s="23"/>
      <c r="H63" s="23"/>
      <c r="I63" s="23"/>
      <c r="J63" s="81"/>
    </row>
    <row r="64" spans="6:10" x14ac:dyDescent="0.25">
      <c r="F64" s="23"/>
      <c r="G64" s="23"/>
      <c r="H64" s="23"/>
      <c r="I64" s="23"/>
      <c r="J64" s="81"/>
    </row>
    <row r="65" spans="6:10" x14ac:dyDescent="0.25">
      <c r="F65" s="23"/>
      <c r="G65" s="23"/>
      <c r="H65" s="23"/>
      <c r="I65" s="23"/>
      <c r="J65" s="81"/>
    </row>
    <row r="66" spans="6:10" x14ac:dyDescent="0.25">
      <c r="F66" s="23"/>
      <c r="G66" s="23"/>
      <c r="H66" s="23"/>
      <c r="I66" s="23"/>
      <c r="J66" s="81"/>
    </row>
    <row r="67" spans="6:10" x14ac:dyDescent="0.25">
      <c r="F67" s="23"/>
      <c r="G67" s="23"/>
      <c r="H67" s="23"/>
      <c r="I67" s="23"/>
      <c r="J67" s="81"/>
    </row>
    <row r="68" spans="6:10" x14ac:dyDescent="0.25">
      <c r="F68" s="23"/>
      <c r="G68" s="23"/>
      <c r="H68" s="23"/>
      <c r="I68" s="23"/>
      <c r="J68" s="81"/>
    </row>
    <row r="69" spans="6:10" x14ac:dyDescent="0.25">
      <c r="F69" s="23"/>
      <c r="G69" s="23"/>
      <c r="H69" s="23"/>
      <c r="I69" s="23"/>
      <c r="J69" s="81"/>
    </row>
    <row r="70" spans="6:10" x14ac:dyDescent="0.25">
      <c r="F70" s="23"/>
      <c r="G70" s="23"/>
      <c r="H70" s="23"/>
      <c r="I70" s="23"/>
      <c r="J70" s="81"/>
    </row>
    <row r="71" spans="6:10" x14ac:dyDescent="0.25">
      <c r="F71" s="23"/>
      <c r="G71" s="23"/>
      <c r="H71" s="23"/>
      <c r="I71" s="23"/>
      <c r="J71" s="81"/>
    </row>
    <row r="72" spans="6:10" x14ac:dyDescent="0.25">
      <c r="F72" s="23"/>
      <c r="G72" s="23"/>
      <c r="H72" s="23"/>
      <c r="I72" s="23"/>
      <c r="J72" s="81"/>
    </row>
    <row r="73" spans="6:10" x14ac:dyDescent="0.25">
      <c r="F73" s="23"/>
      <c r="G73" s="23"/>
      <c r="H73" s="23"/>
      <c r="I73" s="23"/>
      <c r="J73" s="81"/>
    </row>
    <row r="74" spans="6:10" x14ac:dyDescent="0.25">
      <c r="F74" s="23"/>
      <c r="G74" s="23"/>
      <c r="H74" s="23"/>
      <c r="I74" s="23"/>
      <c r="J74" s="81"/>
    </row>
    <row r="75" spans="6:10" x14ac:dyDescent="0.25">
      <c r="F75" s="23"/>
      <c r="G75" s="23"/>
      <c r="H75" s="23"/>
      <c r="I75" s="23"/>
      <c r="J75" s="81"/>
    </row>
    <row r="76" spans="6:10" x14ac:dyDescent="0.25">
      <c r="F76" s="23"/>
      <c r="G76" s="23"/>
      <c r="H76" s="23"/>
      <c r="I76" s="23"/>
      <c r="J76" s="81"/>
    </row>
    <row r="77" spans="6:10" x14ac:dyDescent="0.25">
      <c r="F77" s="23"/>
      <c r="G77" s="23"/>
      <c r="H77" s="23"/>
      <c r="I77" s="23"/>
      <c r="J77" s="81"/>
    </row>
    <row r="78" spans="6:10" x14ac:dyDescent="0.25">
      <c r="F78" s="23"/>
      <c r="G78" s="23"/>
      <c r="H78" s="23"/>
      <c r="I78" s="23"/>
      <c r="J78" s="81"/>
    </row>
    <row r="79" spans="6:10" x14ac:dyDescent="0.25">
      <c r="F79" s="23"/>
      <c r="G79" s="23"/>
      <c r="H79" s="23"/>
      <c r="I79" s="23"/>
      <c r="J79" s="81"/>
    </row>
    <row r="80" spans="6:10" x14ac:dyDescent="0.25">
      <c r="F80" s="23"/>
      <c r="G80" s="23"/>
      <c r="H80" s="23"/>
      <c r="I80" s="23"/>
      <c r="J80" s="81"/>
    </row>
    <row r="81" spans="6:10" x14ac:dyDescent="0.25">
      <c r="F81" s="23"/>
      <c r="G81" s="23"/>
      <c r="H81" s="23"/>
      <c r="I81" s="23"/>
      <c r="J81" s="81"/>
    </row>
    <row r="82" spans="6:10" x14ac:dyDescent="0.25">
      <c r="F82" s="23"/>
      <c r="G82" s="23"/>
      <c r="H82" s="23"/>
      <c r="I82" s="23"/>
      <c r="J82" s="81"/>
    </row>
    <row r="83" spans="6:10" x14ac:dyDescent="0.25">
      <c r="F83" s="23"/>
      <c r="G83" s="23"/>
      <c r="H83" s="23"/>
      <c r="I83" s="23"/>
      <c r="J83" s="81"/>
    </row>
  </sheetData>
  <mergeCells count="1">
    <mergeCell ref="A3:A14"/>
  </mergeCells>
  <conditionalFormatting sqref="F1 F3:F13">
    <cfRule type="expression" dxfId="9" priority="21">
      <formula>$G1="NIE"</formula>
    </cfRule>
    <cfRule type="expression" dxfId="8" priority="22">
      <formula>$G1="TAK"</formula>
    </cfRule>
  </conditionalFormatting>
  <conditionalFormatting sqref="F14">
    <cfRule type="expression" dxfId="7" priority="9">
      <formula>$G14="NIE"</formula>
    </cfRule>
    <cfRule type="expression" dxfId="6" priority="10">
      <formula>$G14="TAK"</formula>
    </cfRule>
  </conditionalFormatting>
  <dataValidations count="1">
    <dataValidation type="list" allowBlank="1" showInputMessage="1" showErrorMessage="1" sqref="I1 I3:I14">
      <formula1>kwalifikacja_wydatku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Arkusz2!$B$3:$B$4</xm:f>
          </x14:formula1>
          <xm:sqref>G1 G3:G14</xm:sqref>
        </x14:dataValidation>
        <x14:dataValidation type="list" showErrorMessage="1">
          <x14:formula1>
            <xm:f>Arkusz2!$F$3:$F$8</xm:f>
          </x14:formula1>
          <xm:sqref>K3:K83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6"/>
  <sheetViews>
    <sheetView workbookViewId="0">
      <selection activeCell="L2" sqref="L2"/>
    </sheetView>
  </sheetViews>
  <sheetFormatPr defaultRowHeight="15" x14ac:dyDescent="0.25"/>
  <cols>
    <col min="2" max="2" width="13.28515625" customWidth="1"/>
    <col min="6" max="6" width="23.85546875" customWidth="1"/>
    <col min="11" max="11" width="11.28515625" customWidth="1"/>
  </cols>
  <sheetData>
    <row r="2" spans="2:12" ht="30" x14ac:dyDescent="0.25">
      <c r="B2" s="43" t="s">
        <v>43</v>
      </c>
      <c r="F2" s="2" t="s">
        <v>3</v>
      </c>
      <c r="K2" s="43" t="s">
        <v>48</v>
      </c>
      <c r="L2" s="54">
        <v>4.05</v>
      </c>
    </row>
    <row r="3" spans="2:12" x14ac:dyDescent="0.25">
      <c r="B3" t="s">
        <v>44</v>
      </c>
      <c r="F3" s="30" t="s">
        <v>7</v>
      </c>
    </row>
    <row r="4" spans="2:12" x14ac:dyDescent="0.25">
      <c r="B4" t="s">
        <v>45</v>
      </c>
      <c r="F4" s="30" t="s">
        <v>4</v>
      </c>
    </row>
    <row r="5" spans="2:12" x14ac:dyDescent="0.25">
      <c r="F5" s="30" t="s">
        <v>5</v>
      </c>
    </row>
    <row r="6" spans="2:12" x14ac:dyDescent="0.25">
      <c r="F6" s="30" t="s">
        <v>6</v>
      </c>
    </row>
    <row r="7" spans="2:12" x14ac:dyDescent="0.25">
      <c r="F7" s="30" t="s">
        <v>8</v>
      </c>
    </row>
    <row r="8" spans="2:12" x14ac:dyDescent="0.25">
      <c r="F8" s="30" t="s">
        <v>9</v>
      </c>
    </row>
    <row r="9" spans="2:12" x14ac:dyDescent="0.25">
      <c r="F9" s="30" t="s">
        <v>30</v>
      </c>
    </row>
    <row r="10" spans="2:12" x14ac:dyDescent="0.25">
      <c r="F10" s="30" t="s">
        <v>26</v>
      </c>
    </row>
    <row r="11" spans="2:12" x14ac:dyDescent="0.25">
      <c r="F11" s="30" t="s">
        <v>27</v>
      </c>
    </row>
    <row r="12" spans="2:12" ht="15.75" x14ac:dyDescent="0.3">
      <c r="F12" s="24" t="s">
        <v>28</v>
      </c>
    </row>
    <row r="13" spans="2:12" ht="15.75" x14ac:dyDescent="0.3">
      <c r="F13" s="24" t="s">
        <v>29</v>
      </c>
    </row>
    <row r="14" spans="2:12" ht="15.75" x14ac:dyDescent="0.3">
      <c r="F14" s="24" t="s">
        <v>31</v>
      </c>
    </row>
    <row r="15" spans="2:12" x14ac:dyDescent="0.25">
      <c r="F15" s="5" t="s">
        <v>32</v>
      </c>
    </row>
    <row r="16" spans="2:12" ht="15.75" x14ac:dyDescent="0.3">
      <c r="F16" s="29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12" workbookViewId="0">
      <selection activeCell="A17" sqref="A17:D20"/>
    </sheetView>
  </sheetViews>
  <sheetFormatPr defaultRowHeight="15" x14ac:dyDescent="0.25"/>
  <cols>
    <col min="5" max="6" width="9.140625" customWidth="1"/>
    <col min="10" max="10" width="9.140625" customWidth="1"/>
  </cols>
  <sheetData>
    <row r="1" spans="1:11" s="1" customFormat="1" ht="225" x14ac:dyDescent="0.25">
      <c r="A1" s="93" t="s">
        <v>34</v>
      </c>
      <c r="B1" s="26" t="s">
        <v>35</v>
      </c>
      <c r="C1" s="28">
        <v>20</v>
      </c>
      <c r="D1" s="53"/>
      <c r="E1" s="37">
        <v>2999</v>
      </c>
      <c r="F1" s="38">
        <f>C1*E1+C1*D1*Arkusz2!$L$2</f>
        <v>59980</v>
      </c>
      <c r="G1" s="12" t="s">
        <v>44</v>
      </c>
      <c r="H1" s="57"/>
      <c r="I1" s="12" t="s">
        <v>6</v>
      </c>
      <c r="J1" s="8" t="s">
        <v>36</v>
      </c>
      <c r="K1" s="4" t="s">
        <v>6</v>
      </c>
    </row>
    <row r="2" spans="1:11" s="1" customFormat="1" ht="45" x14ac:dyDescent="0.25">
      <c r="A2" s="92"/>
      <c r="B2" s="40" t="s">
        <v>12</v>
      </c>
      <c r="C2" s="27">
        <v>20</v>
      </c>
      <c r="D2" s="52"/>
      <c r="E2" s="36">
        <v>600</v>
      </c>
      <c r="F2" s="9">
        <f>C2*E2+C2*D2*Arkusz2!$L$2</f>
        <v>12000</v>
      </c>
      <c r="G2" s="13" t="s">
        <v>44</v>
      </c>
      <c r="H2" s="56"/>
      <c r="I2" s="13" t="s">
        <v>6</v>
      </c>
      <c r="J2" s="17">
        <v>11980</v>
      </c>
      <c r="K2" s="7" t="s">
        <v>6</v>
      </c>
    </row>
    <row r="3" spans="1:11" s="1" customFormat="1" ht="30" x14ac:dyDescent="0.25">
      <c r="A3" s="94" t="s">
        <v>38</v>
      </c>
      <c r="B3" s="18" t="s">
        <v>37</v>
      </c>
      <c r="C3" s="3">
        <v>6</v>
      </c>
      <c r="D3" s="47"/>
      <c r="E3" s="33"/>
      <c r="F3" s="38">
        <f>C3*E3+C3*D3*Arkusz2!$L$2</f>
        <v>0</v>
      </c>
      <c r="G3" s="12"/>
      <c r="H3" s="55"/>
      <c r="I3" s="12"/>
      <c r="J3" s="8"/>
      <c r="K3" s="4"/>
    </row>
    <row r="4" spans="1:11" s="1" customFormat="1" ht="30" x14ac:dyDescent="0.25">
      <c r="A4" s="95"/>
      <c r="B4" s="20" t="s">
        <v>39</v>
      </c>
      <c r="C4" s="5">
        <v>1</v>
      </c>
      <c r="D4" s="45"/>
      <c r="E4" s="31"/>
      <c r="F4" s="9">
        <f>C4*E4+C4*D4*Arkusz2!$L$2</f>
        <v>0</v>
      </c>
      <c r="G4" s="13"/>
      <c r="H4" s="55"/>
      <c r="I4" s="13"/>
      <c r="J4" s="15"/>
      <c r="K4" s="6"/>
    </row>
    <row r="5" spans="1:11" s="1" customFormat="1" ht="105" x14ac:dyDescent="0.25">
      <c r="A5" s="96"/>
      <c r="B5" s="22" t="s">
        <v>52</v>
      </c>
      <c r="C5" s="16">
        <v>1</v>
      </c>
      <c r="D5" s="46"/>
      <c r="E5" s="32"/>
      <c r="F5" s="9">
        <f>C5*E5+C5*D5*Arkusz2!$L$2</f>
        <v>0</v>
      </c>
      <c r="G5" s="13"/>
      <c r="H5" s="56"/>
      <c r="I5" s="13"/>
      <c r="J5" s="17"/>
      <c r="K5" s="7"/>
    </row>
  </sheetData>
  <mergeCells count="2">
    <mergeCell ref="A1:A2"/>
    <mergeCell ref="A3:A5"/>
  </mergeCells>
  <conditionalFormatting sqref="F1:F5">
    <cfRule type="expression" dxfId="5" priority="1">
      <formula>$G1="NIE"</formula>
    </cfRule>
    <cfRule type="expression" dxfId="4" priority="2">
      <formula>$G1="TAK"</formula>
    </cfRule>
  </conditionalFormatting>
  <dataValidations count="1">
    <dataValidation type="list" allowBlank="1" showInputMessage="1" showErrorMessage="1" sqref="I1:I5">
      <formula1>kwalifikacja_wydatku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Arkusz2!$B$3:$B$4</xm:f>
          </x14:formula1>
          <xm:sqref>G1:G5</xm:sqref>
        </x14:dataValidation>
        <x14:dataValidation type="list" showErrorMessage="1">
          <x14:formula1>
            <xm:f>Arkusz2!$F$3:$F$8</xm:f>
          </x14:formula1>
          <xm:sqref>K1:K5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A11" sqref="A11:H12"/>
    </sheetView>
  </sheetViews>
  <sheetFormatPr defaultRowHeight="15" x14ac:dyDescent="0.25"/>
  <cols>
    <col min="1" max="1" width="83.140625" customWidth="1"/>
    <col min="4" max="4" width="18.42578125" customWidth="1"/>
    <col min="5" max="5" width="20.42578125" customWidth="1"/>
  </cols>
  <sheetData>
    <row r="1" spans="1:8" ht="56.25" customHeight="1" x14ac:dyDescent="0.25">
      <c r="A1" s="25" t="s">
        <v>10</v>
      </c>
      <c r="B1" s="5">
        <v>1</v>
      </c>
      <c r="C1" s="49"/>
      <c r="D1" s="15">
        <v>5899</v>
      </c>
    </row>
    <row r="2" spans="1:8" ht="49.5" customHeight="1" x14ac:dyDescent="0.25">
      <c r="A2" s="25" t="s">
        <v>11</v>
      </c>
      <c r="B2" s="5">
        <v>1</v>
      </c>
      <c r="C2" s="48"/>
      <c r="D2" s="15">
        <v>2999</v>
      </c>
    </row>
    <row r="3" spans="1:8" ht="25.5" customHeight="1" x14ac:dyDescent="0.25">
      <c r="A3" s="25" t="s">
        <v>12</v>
      </c>
      <c r="B3" s="5">
        <v>1</v>
      </c>
      <c r="C3" s="48"/>
      <c r="D3" s="15">
        <v>599</v>
      </c>
    </row>
    <row r="4" spans="1:8" ht="26.25" customHeight="1" x14ac:dyDescent="0.25">
      <c r="A4" s="20" t="s">
        <v>13</v>
      </c>
      <c r="B4" s="5">
        <v>1</v>
      </c>
      <c r="C4" s="45"/>
      <c r="D4" s="15">
        <v>40</v>
      </c>
    </row>
    <row r="5" spans="1:8" x14ac:dyDescent="0.25">
      <c r="D5" s="73">
        <f>SUM(D1:D4)</f>
        <v>9537</v>
      </c>
    </row>
    <row r="7" spans="1:8" x14ac:dyDescent="0.25">
      <c r="A7" t="s">
        <v>55</v>
      </c>
      <c r="B7" s="85">
        <v>2750</v>
      </c>
    </row>
    <row r="11" spans="1:8" x14ac:dyDescent="0.25">
      <c r="A11" s="84" t="s">
        <v>53</v>
      </c>
      <c r="B11" s="5">
        <v>1</v>
      </c>
      <c r="C11" s="45"/>
      <c r="D11" s="31">
        <v>1500</v>
      </c>
      <c r="E11" s="9">
        <f>B11*D11+B11*C11*Arkusz2!$L$2</f>
        <v>1500</v>
      </c>
      <c r="F11" s="13" t="s">
        <v>44</v>
      </c>
      <c r="G11" s="55"/>
      <c r="H11" s="13" t="s">
        <v>6</v>
      </c>
    </row>
    <row r="12" spans="1:8" x14ac:dyDescent="0.25">
      <c r="A12" s="84" t="s">
        <v>54</v>
      </c>
      <c r="B12" s="5">
        <v>1</v>
      </c>
      <c r="C12" s="45"/>
      <c r="D12" s="31">
        <v>780</v>
      </c>
      <c r="E12" s="9">
        <f>B12*D12+B12*C12*Arkusz2!$L$2</f>
        <v>780</v>
      </c>
      <c r="F12" s="13" t="s">
        <v>44</v>
      </c>
      <c r="G12" s="55"/>
      <c r="H12" s="13" t="s">
        <v>6</v>
      </c>
    </row>
    <row r="13" spans="1:8" x14ac:dyDescent="0.25">
      <c r="E13" s="86">
        <f>SUM(E11:E12)</f>
        <v>2280</v>
      </c>
    </row>
    <row r="17" spans="1:8" ht="30" x14ac:dyDescent="0.25">
      <c r="A17" s="69" t="s">
        <v>11</v>
      </c>
      <c r="B17" s="5">
        <v>1</v>
      </c>
      <c r="C17" s="48"/>
      <c r="D17" s="15">
        <v>2999</v>
      </c>
      <c r="E17" s="9">
        <f>B17*D17+B17*C17*Arkusz2!$L$2</f>
        <v>2999</v>
      </c>
      <c r="F17" s="13" t="s">
        <v>44</v>
      </c>
      <c r="G17" s="55"/>
      <c r="H17" s="13" t="s">
        <v>6</v>
      </c>
    </row>
    <row r="18" spans="1:8" x14ac:dyDescent="0.25">
      <c r="A18" s="69" t="s">
        <v>12</v>
      </c>
      <c r="B18" s="5">
        <v>1</v>
      </c>
      <c r="C18" s="48"/>
      <c r="D18" s="15">
        <v>599</v>
      </c>
      <c r="E18" s="9">
        <f>B18*D18+B18*C18*Arkusz2!$L$2</f>
        <v>599</v>
      </c>
      <c r="F18" s="13" t="s">
        <v>44</v>
      </c>
      <c r="G18" s="55"/>
      <c r="H18" s="13" t="s">
        <v>6</v>
      </c>
    </row>
    <row r="19" spans="1:8" x14ac:dyDescent="0.25">
      <c r="A19" s="69" t="s">
        <v>13</v>
      </c>
      <c r="B19" s="5">
        <v>1</v>
      </c>
      <c r="C19" s="45"/>
      <c r="D19" s="15">
        <v>40</v>
      </c>
      <c r="E19" s="9">
        <f>B19*D19+B19*C19*Arkusz2!$L$2</f>
        <v>40</v>
      </c>
      <c r="F19" s="13" t="s">
        <v>44</v>
      </c>
      <c r="G19" s="55"/>
      <c r="H19" s="13" t="s">
        <v>6</v>
      </c>
    </row>
    <row r="20" spans="1:8" x14ac:dyDescent="0.25">
      <c r="D20" s="73">
        <f>SUM(D17:D19)</f>
        <v>3638</v>
      </c>
    </row>
  </sheetData>
  <conditionalFormatting sqref="E11:E12">
    <cfRule type="expression" dxfId="3" priority="3">
      <formula>$G11="NIE"</formula>
    </cfRule>
    <cfRule type="expression" dxfId="2" priority="4">
      <formula>$G11="TAK"</formula>
    </cfRule>
  </conditionalFormatting>
  <conditionalFormatting sqref="E17:E19">
    <cfRule type="expression" dxfId="1" priority="1">
      <formula>$G17="NIE"</formula>
    </cfRule>
    <cfRule type="expression" dxfId="0" priority="2">
      <formula>$G17="TAK"</formula>
    </cfRule>
  </conditionalFormatting>
  <dataValidations count="1">
    <dataValidation type="list" allowBlank="1" showInputMessage="1" showErrorMessage="1" sqref="H11:H12 H17:H19">
      <formula1>kwalifikacja_wydatku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Arkusz2!$B$3:$B$4</xm:f>
          </x14:formula1>
          <xm:sqref>F11:F12 F17:F19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Arkusz1</vt:lpstr>
      <vt:lpstr>Arkusz2</vt:lpstr>
      <vt:lpstr>Arkusz3</vt:lpstr>
      <vt:lpstr>komputery</vt:lpstr>
      <vt:lpstr>kwalifikacja_wydatku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Agnieszka</cp:lastModifiedBy>
  <dcterms:created xsi:type="dcterms:W3CDTF">2016-02-15T21:15:32Z</dcterms:created>
  <dcterms:modified xsi:type="dcterms:W3CDTF">2016-02-18T02:54:22Z</dcterms:modified>
</cp:coreProperties>
</file>