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305"/>
  </bookViews>
  <sheets>
    <sheet name="Arkusz1" sheetId="1" r:id="rId1"/>
    <sheet name="podłogi" sheetId="7" r:id="rId2"/>
    <sheet name="komputery" sheetId="4" r:id="rId3"/>
    <sheet name="sale" sheetId="5" r:id="rId4"/>
    <sheet name="Arkusz2" sheetId="2" r:id="rId5"/>
    <sheet name="analiza" sheetId="6" r:id="rId6"/>
  </sheets>
  <externalReferences>
    <externalReference r:id="rId7"/>
  </externalReferences>
  <definedNames>
    <definedName name="_xlnm._FilterDatabase" localSheetId="0" hidden="1">Arkusz1!$A$3:$I$921</definedName>
    <definedName name="kwalifikacja_wydatku">Arkusz2!$F$3:$F$22</definedName>
  </definedNames>
  <calcPr calcId="145621"/>
</workbook>
</file>

<file path=xl/calcChain.xml><?xml version="1.0" encoding="utf-8"?>
<calcChain xmlns="http://schemas.openxmlformats.org/spreadsheetml/2006/main">
  <c r="F733" i="1" l="1"/>
  <c r="F708" i="1"/>
  <c r="F709" i="1"/>
  <c r="F710" i="1"/>
  <c r="F697" i="1"/>
  <c r="F698" i="1"/>
  <c r="F699" i="1"/>
  <c r="F689" i="1"/>
  <c r="F690" i="1"/>
  <c r="F642" i="1"/>
  <c r="F635" i="1"/>
  <c r="F599" i="1"/>
  <c r="F432" i="1"/>
  <c r="F433" i="1"/>
  <c r="F434" i="1"/>
  <c r="F435" i="1"/>
  <c r="F436" i="1"/>
  <c r="F437" i="1"/>
  <c r="F438" i="1"/>
  <c r="F358" i="1"/>
  <c r="F356" i="1"/>
  <c r="F133" i="1"/>
  <c r="F134" i="1"/>
  <c r="F135" i="1"/>
  <c r="F136" i="1"/>
  <c r="F137" i="1"/>
  <c r="F138" i="1"/>
  <c r="F139" i="1"/>
  <c r="F140" i="1"/>
  <c r="F141" i="1"/>
  <c r="F142" i="1"/>
  <c r="F14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550" i="1"/>
  <c r="F551" i="1"/>
  <c r="F552" i="1"/>
  <c r="F553" i="1"/>
  <c r="F554" i="1"/>
  <c r="F555" i="1"/>
  <c r="F556" i="1"/>
  <c r="F557" i="1"/>
  <c r="F558" i="1"/>
  <c r="F559" i="1"/>
  <c r="F560" i="1"/>
  <c r="F522" i="1"/>
  <c r="F151" i="1"/>
  <c r="F334" i="1"/>
  <c r="F335" i="1"/>
  <c r="F336" i="1"/>
  <c r="F337" i="1"/>
  <c r="F338" i="1"/>
  <c r="F339" i="1"/>
  <c r="F340" i="1"/>
  <c r="F329" i="1" l="1"/>
  <c r="F330" i="1"/>
  <c r="F331" i="1"/>
  <c r="F332" i="1"/>
  <c r="F333" i="1"/>
  <c r="F327" i="1"/>
  <c r="F328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724" i="1"/>
  <c r="F725" i="1"/>
  <c r="F726" i="1"/>
  <c r="F707" i="1"/>
  <c r="F680" i="1"/>
  <c r="F687" i="1"/>
  <c r="F672" i="1"/>
  <c r="F673" i="1"/>
  <c r="F674" i="1"/>
  <c r="F675" i="1"/>
  <c r="F676" i="1"/>
  <c r="F677" i="1"/>
  <c r="F668" i="1"/>
  <c r="F669" i="1"/>
  <c r="F670" i="1"/>
  <c r="F661" i="1"/>
  <c r="F764" i="1"/>
  <c r="F765" i="1"/>
  <c r="F766" i="1"/>
  <c r="F767" i="1"/>
  <c r="F768" i="1"/>
  <c r="F769" i="1"/>
  <c r="F770" i="1"/>
  <c r="F771" i="1"/>
  <c r="F772" i="1"/>
  <c r="F773" i="1"/>
  <c r="F803" i="1"/>
  <c r="F804" i="1"/>
  <c r="F805" i="1"/>
  <c r="F806" i="1"/>
  <c r="F738" i="1"/>
  <c r="F736" i="1"/>
  <c r="F737" i="1"/>
  <c r="F739" i="1"/>
  <c r="F740" i="1"/>
  <c r="F741" i="1"/>
  <c r="F712" i="1"/>
  <c r="F711" i="1"/>
  <c r="F692" i="1"/>
  <c r="F658" i="1"/>
  <c r="F663" i="1"/>
  <c r="F664" i="1"/>
  <c r="F665" i="1"/>
  <c r="F666" i="1"/>
  <c r="F662" i="1"/>
  <c r="F629" i="1"/>
  <c r="F353" i="1"/>
  <c r="F344" i="1"/>
  <c r="F345" i="1"/>
  <c r="F346" i="1"/>
  <c r="F347" i="1"/>
  <c r="F348" i="1"/>
  <c r="F349" i="1"/>
  <c r="F350" i="1"/>
  <c r="F351" i="1"/>
  <c r="F352" i="1"/>
  <c r="F354" i="1"/>
  <c r="F355" i="1"/>
  <c r="F357" i="1"/>
  <c r="F359" i="1"/>
  <c r="F360" i="1"/>
  <c r="F361" i="1"/>
  <c r="F652" i="1"/>
  <c r="F653" i="1"/>
  <c r="F654" i="1"/>
  <c r="F655" i="1"/>
  <c r="F656" i="1"/>
  <c r="F657" i="1"/>
  <c r="F659" i="1"/>
  <c r="F634" i="1"/>
  <c r="F633" i="1"/>
  <c r="F568" i="1" l="1"/>
  <c r="F570" i="1"/>
  <c r="F571" i="1"/>
  <c r="F572" i="1"/>
  <c r="F503" i="1"/>
  <c r="F504" i="1"/>
  <c r="F505" i="1"/>
  <c r="F496" i="1"/>
  <c r="F489" i="1"/>
  <c r="I1" i="7"/>
  <c r="L2" i="7" s="1"/>
  <c r="F323" i="1"/>
  <c r="F322" i="1"/>
  <c r="F342" i="1"/>
  <c r="F343" i="1"/>
  <c r="F362" i="1"/>
  <c r="F321" i="1"/>
  <c r="F242" i="1"/>
  <c r="F275" i="1"/>
  <c r="F240" i="1"/>
  <c r="F241" i="1"/>
  <c r="F217" i="1"/>
  <c r="F1" i="7"/>
  <c r="C1" i="7"/>
  <c r="A1" i="6"/>
  <c r="F52" i="1"/>
  <c r="F53" i="1"/>
  <c r="F54" i="1"/>
  <c r="F55" i="1"/>
  <c r="F56" i="1"/>
  <c r="F57" i="1"/>
  <c r="N2" i="7" l="1"/>
  <c r="E814" i="1" s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691" i="1"/>
  <c r="F671" i="1"/>
  <c r="F521" i="1"/>
  <c r="F513" i="1"/>
  <c r="F514" i="1"/>
  <c r="F515" i="1"/>
  <c r="F516" i="1"/>
  <c r="F517" i="1"/>
  <c r="F518" i="1"/>
  <c r="F519" i="1"/>
  <c r="F520" i="1"/>
  <c r="F525" i="1"/>
  <c r="F526" i="1"/>
  <c r="F524" i="1"/>
  <c r="F523" i="1"/>
  <c r="F509" i="1"/>
  <c r="F510" i="1"/>
  <c r="F511" i="1"/>
  <c r="F512" i="1"/>
  <c r="F448" i="1"/>
  <c r="F447" i="1"/>
  <c r="F507" i="1"/>
  <c r="F497" i="1"/>
  <c r="F498" i="1"/>
  <c r="F490" i="1"/>
  <c r="F488" i="1"/>
  <c r="F487" i="1"/>
  <c r="F486" i="1"/>
  <c r="F485" i="1"/>
  <c r="F429" i="1"/>
  <c r="F430" i="1"/>
  <c r="F405" i="1"/>
  <c r="F406" i="1"/>
  <c r="F407" i="1"/>
  <c r="F408" i="1"/>
  <c r="F409" i="1"/>
  <c r="F410" i="1"/>
  <c r="F392" i="1"/>
  <c r="F388" i="1"/>
  <c r="F389" i="1"/>
  <c r="F385" i="1"/>
  <c r="F386" i="1"/>
  <c r="F387" i="1"/>
  <c r="F390" i="1"/>
  <c r="F383" i="1"/>
  <c r="F315" i="1"/>
  <c r="F296" i="1"/>
  <c r="F297" i="1"/>
  <c r="F298" i="1"/>
  <c r="F156" i="1"/>
  <c r="F96" i="1" l="1"/>
  <c r="F94" i="1"/>
  <c r="F92" i="1"/>
  <c r="F93" i="1"/>
  <c r="F95" i="1"/>
  <c r="F91" i="1"/>
  <c r="F155" i="1"/>
  <c r="F742" i="1" l="1"/>
  <c r="F732" i="1"/>
  <c r="F731" i="1"/>
  <c r="F729" i="1"/>
  <c r="F728" i="1"/>
  <c r="F723" i="1"/>
  <c r="F703" i="1"/>
  <c r="F700" i="1"/>
  <c r="F695" i="1"/>
  <c r="F694" i="1"/>
  <c r="F683" i="1"/>
  <c r="F684" i="1"/>
  <c r="F681" i="1"/>
  <c r="F679" i="1"/>
  <c r="F678" i="1"/>
  <c r="F660" i="1"/>
  <c r="F649" i="1"/>
  <c r="F648" i="1"/>
  <c r="F647" i="1"/>
  <c r="F645" i="1"/>
  <c r="F639" i="1"/>
  <c r="F637" i="1"/>
  <c r="F636" i="1"/>
  <c r="F628" i="1"/>
  <c r="F625" i="1"/>
  <c r="F626" i="1"/>
  <c r="F620" i="1"/>
  <c r="E24" i="4"/>
  <c r="F621" i="1"/>
  <c r="F612" i="1"/>
  <c r="F613" i="1"/>
  <c r="F614" i="1"/>
  <c r="F610" i="1"/>
  <c r="F428" i="1"/>
  <c r="F431" i="1"/>
  <c r="E23" i="4"/>
  <c r="E2" i="4"/>
  <c r="E4" i="4"/>
  <c r="E5" i="4"/>
  <c r="E6" i="4"/>
  <c r="E7" i="4"/>
  <c r="E8" i="4"/>
  <c r="E10" i="4"/>
  <c r="C1" i="1"/>
  <c r="F607" i="1"/>
  <c r="F604" i="1"/>
  <c r="F476" i="1"/>
  <c r="F415" i="1"/>
  <c r="F473" i="1"/>
  <c r="F444" i="1"/>
  <c r="F401" i="1"/>
  <c r="F400" i="1"/>
  <c r="F396" i="1"/>
  <c r="F382" i="1"/>
  <c r="F381" i="1"/>
  <c r="E14" i="4"/>
  <c r="E13" i="4"/>
  <c r="F184" i="1"/>
  <c r="D34" i="4"/>
  <c r="F152" i="1" l="1"/>
  <c r="F153" i="1"/>
  <c r="E17" i="4"/>
  <c r="F144" i="1"/>
  <c r="F145" i="1"/>
  <c r="F146" i="1"/>
  <c r="F147" i="1"/>
  <c r="F148" i="1"/>
  <c r="F149" i="1"/>
  <c r="F150" i="1"/>
  <c r="F506" i="1"/>
  <c r="F508" i="1"/>
  <c r="F380" i="1"/>
  <c r="F591" i="1"/>
  <c r="F539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40" i="1"/>
  <c r="F541" i="1"/>
  <c r="F542" i="1"/>
  <c r="F543" i="1"/>
  <c r="F544" i="1"/>
  <c r="F545" i="1"/>
  <c r="F546" i="1"/>
  <c r="F547" i="1"/>
  <c r="F548" i="1"/>
  <c r="F549" i="1"/>
  <c r="F501" i="1"/>
  <c r="F502" i="1"/>
  <c r="F427" i="1"/>
  <c r="F426" i="1"/>
  <c r="F341" i="1"/>
  <c r="F6" i="1" l="1"/>
  <c r="F281" i="1" l="1"/>
  <c r="F314" i="1"/>
  <c r="F326" i="1"/>
  <c r="F325" i="1"/>
  <c r="F324" i="1"/>
  <c r="F318" i="1"/>
  <c r="F319" i="1"/>
  <c r="F320" i="1"/>
  <c r="F283" i="1"/>
  <c r="F288" i="1"/>
  <c r="F284" i="1"/>
  <c r="F285" i="1"/>
  <c r="F287" i="1"/>
  <c r="F286" i="1"/>
  <c r="F270" i="1"/>
  <c r="F271" i="1"/>
  <c r="F272" i="1"/>
  <c r="F273" i="1"/>
  <c r="F274" i="1"/>
  <c r="F276" i="1"/>
  <c r="F277" i="1"/>
  <c r="F278" i="1"/>
  <c r="F279" i="1"/>
  <c r="F280" i="1"/>
  <c r="F282" i="1"/>
  <c r="F235" i="1" l="1"/>
  <c r="F722" i="1"/>
  <c r="F721" i="1"/>
  <c r="F720" i="1"/>
  <c r="F719" i="1"/>
  <c r="F718" i="1"/>
  <c r="F717" i="1"/>
  <c r="F716" i="1"/>
  <c r="F715" i="1"/>
  <c r="F714" i="1"/>
  <c r="F713" i="1"/>
  <c r="F727" i="1"/>
  <c r="F730" i="1"/>
  <c r="F734" i="1"/>
  <c r="F470" i="1" l="1"/>
  <c r="F471" i="1"/>
  <c r="F811" i="1" l="1"/>
  <c r="F561" i="1" l="1"/>
  <c r="F562" i="1"/>
  <c r="F563" i="1"/>
  <c r="F587" i="1"/>
  <c r="F592" i="1"/>
  <c r="F564" i="1"/>
  <c r="F565" i="1"/>
  <c r="F566" i="1"/>
  <c r="F567" i="1"/>
  <c r="F569" i="1"/>
  <c r="F573" i="1"/>
  <c r="F262" i="1" l="1"/>
  <c r="F590" i="1" l="1"/>
  <c r="F589" i="1"/>
  <c r="F588" i="1"/>
  <c r="F491" i="1" l="1"/>
  <c r="F492" i="1"/>
  <c r="F493" i="1"/>
  <c r="F494" i="1"/>
  <c r="F495" i="1" l="1"/>
  <c r="F377" i="1"/>
  <c r="F378" i="1"/>
  <c r="F379" i="1"/>
  <c r="F735" i="1"/>
  <c r="E21" i="4"/>
  <c r="E20" i="4"/>
  <c r="D30" i="4"/>
  <c r="F600" i="1"/>
  <c r="F601" i="1"/>
  <c r="F602" i="1"/>
  <c r="F603" i="1"/>
  <c r="F598" i="1"/>
  <c r="F605" i="1"/>
  <c r="F606" i="1"/>
  <c r="F445" i="1"/>
  <c r="F301" i="1"/>
  <c r="F295" i="1"/>
  <c r="F227" i="1"/>
  <c r="F178" i="1"/>
  <c r="F177" i="1"/>
  <c r="F205" i="1"/>
  <c r="F204" i="1"/>
  <c r="F212" i="1"/>
  <c r="F211" i="1"/>
  <c r="F187" i="1"/>
  <c r="F186" i="1"/>
  <c r="F185" i="1"/>
  <c r="F102" i="1"/>
  <c r="F103" i="1"/>
  <c r="F104" i="1"/>
  <c r="F105" i="1"/>
  <c r="F106" i="1"/>
  <c r="F107" i="1"/>
  <c r="F5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8" i="1"/>
  <c r="F59" i="1"/>
  <c r="F60" i="1"/>
  <c r="F61" i="1"/>
  <c r="F85" i="1"/>
  <c r="F86" i="1"/>
  <c r="F87" i="1"/>
  <c r="F88" i="1"/>
  <c r="F89" i="1"/>
  <c r="F90" i="1"/>
  <c r="F97" i="1"/>
  <c r="F98" i="1"/>
  <c r="F99" i="1"/>
  <c r="F100" i="1"/>
  <c r="F101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54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9" i="1"/>
  <c r="F180" i="1"/>
  <c r="F181" i="1"/>
  <c r="F182" i="1"/>
  <c r="F183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6" i="1"/>
  <c r="F207" i="1"/>
  <c r="F208" i="1"/>
  <c r="F209" i="1"/>
  <c r="F210" i="1"/>
  <c r="F213" i="1"/>
  <c r="F214" i="1"/>
  <c r="F215" i="1"/>
  <c r="F216" i="1"/>
  <c r="F218" i="1"/>
  <c r="F219" i="1"/>
  <c r="F220" i="1"/>
  <c r="F221" i="1"/>
  <c r="F222" i="1"/>
  <c r="F223" i="1"/>
  <c r="F224" i="1"/>
  <c r="F225" i="1"/>
  <c r="F226" i="1"/>
  <c r="F228" i="1"/>
  <c r="F229" i="1"/>
  <c r="F230" i="1"/>
  <c r="F231" i="1"/>
  <c r="F232" i="1"/>
  <c r="F233" i="1"/>
  <c r="F234" i="1"/>
  <c r="F239" i="1"/>
  <c r="F243" i="1"/>
  <c r="F244" i="1"/>
  <c r="F245" i="1"/>
  <c r="F246" i="1"/>
  <c r="F247" i="1"/>
  <c r="F248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3" i="1"/>
  <c r="F264" i="1"/>
  <c r="F265" i="1"/>
  <c r="F266" i="1"/>
  <c r="F267" i="1"/>
  <c r="F268" i="1"/>
  <c r="F269" i="1"/>
  <c r="F289" i="1"/>
  <c r="F290" i="1"/>
  <c r="F291" i="1"/>
  <c r="F292" i="1"/>
  <c r="F293" i="1"/>
  <c r="F294" i="1"/>
  <c r="F299" i="1"/>
  <c r="F300" i="1"/>
  <c r="F304" i="1"/>
  <c r="F305" i="1"/>
  <c r="F306" i="1"/>
  <c r="F307" i="1"/>
  <c r="F308" i="1"/>
  <c r="F309" i="1"/>
  <c r="F310" i="1"/>
  <c r="F311" i="1"/>
  <c r="F312" i="1"/>
  <c r="F313" i="1"/>
  <c r="F316" i="1"/>
  <c r="F317" i="1"/>
  <c r="F366" i="1"/>
  <c r="F367" i="1"/>
  <c r="F368" i="1"/>
  <c r="F369" i="1"/>
  <c r="F370" i="1"/>
  <c r="F371" i="1"/>
  <c r="F372" i="1"/>
  <c r="F373" i="1"/>
  <c r="F374" i="1"/>
  <c r="F375" i="1"/>
  <c r="F376" i="1"/>
  <c r="F384" i="1"/>
  <c r="F391" i="1"/>
  <c r="F393" i="1"/>
  <c r="F394" i="1"/>
  <c r="F395" i="1"/>
  <c r="F397" i="1"/>
  <c r="F398" i="1"/>
  <c r="F399" i="1"/>
  <c r="F402" i="1"/>
  <c r="F403" i="1"/>
  <c r="F404" i="1"/>
  <c r="F411" i="1"/>
  <c r="F412" i="1"/>
  <c r="F413" i="1"/>
  <c r="F414" i="1"/>
  <c r="F416" i="1"/>
  <c r="F417" i="1"/>
  <c r="F418" i="1"/>
  <c r="F419" i="1"/>
  <c r="F420" i="1"/>
  <c r="F421" i="1"/>
  <c r="F439" i="1"/>
  <c r="F440" i="1"/>
  <c r="F441" i="1"/>
  <c r="F442" i="1"/>
  <c r="F443" i="1"/>
  <c r="F446" i="1"/>
  <c r="F472" i="1"/>
  <c r="F474" i="1"/>
  <c r="F475" i="1"/>
  <c r="F477" i="1"/>
  <c r="F478" i="1"/>
  <c r="F479" i="1"/>
  <c r="F480" i="1"/>
  <c r="F481" i="1"/>
  <c r="F482" i="1"/>
  <c r="F483" i="1"/>
  <c r="F484" i="1"/>
  <c r="F499" i="1"/>
  <c r="F500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93" i="1"/>
  <c r="F594" i="1"/>
  <c r="F808" i="1"/>
  <c r="F809" i="1"/>
  <c r="F810" i="1"/>
  <c r="F595" i="1"/>
  <c r="F596" i="1"/>
  <c r="F597" i="1"/>
  <c r="F608" i="1"/>
  <c r="F609" i="1"/>
  <c r="F611" i="1"/>
  <c r="F615" i="1"/>
  <c r="F616" i="1"/>
  <c r="F617" i="1"/>
  <c r="F618" i="1"/>
  <c r="F619" i="1"/>
  <c r="F622" i="1"/>
  <c r="F623" i="1"/>
  <c r="F624" i="1"/>
  <c r="F627" i="1"/>
  <c r="F630" i="1"/>
  <c r="F631" i="1"/>
  <c r="F632" i="1"/>
  <c r="F638" i="1"/>
  <c r="F640" i="1"/>
  <c r="F641" i="1"/>
  <c r="F643" i="1"/>
  <c r="F644" i="1"/>
  <c r="F646" i="1"/>
  <c r="F651" i="1"/>
  <c r="F667" i="1"/>
  <c r="F682" i="1"/>
  <c r="F685" i="1"/>
  <c r="F686" i="1"/>
  <c r="F688" i="1"/>
  <c r="F693" i="1"/>
  <c r="F696" i="1"/>
  <c r="F701" i="1"/>
  <c r="F702" i="1"/>
  <c r="F704" i="1"/>
  <c r="F705" i="1"/>
  <c r="F706" i="1"/>
  <c r="F814" i="1"/>
  <c r="F4" i="1"/>
  <c r="F1" i="1" l="1"/>
  <c r="I2" i="1"/>
</calcChain>
</file>

<file path=xl/sharedStrings.xml><?xml version="1.0" encoding="utf-8"?>
<sst xmlns="http://schemas.openxmlformats.org/spreadsheetml/2006/main" count="3364" uniqueCount="824">
  <si>
    <t>Nr Sali/nauczyciel</t>
  </si>
  <si>
    <t>Nazwa wydatku</t>
  </si>
  <si>
    <t>Kwalifikacja wydatku</t>
  </si>
  <si>
    <t>Szafa AS-15 - 2 sztuki</t>
  </si>
  <si>
    <t>remonty</t>
  </si>
  <si>
    <t>pomoce dydaktyczne</t>
  </si>
  <si>
    <t>sprzęt elektroniczny</t>
  </si>
  <si>
    <t>Regał AS-3- 2 sztuki</t>
  </si>
  <si>
    <t>Biurko 2- szafkowe AS z szufladami</t>
  </si>
  <si>
    <t>Lampka na biurko</t>
  </si>
  <si>
    <t>meble</t>
  </si>
  <si>
    <t>elementy dekoracyjne</t>
  </si>
  <si>
    <t>wyposażenie inne</t>
  </si>
  <si>
    <t xml:space="preserve">Tablice korkowe ABIS ( korkowa, brązowa w drewnianej ramie)- 120 X 90 cm </t>
  </si>
  <si>
    <t>Radioodtwarzacz SONY ZS- RS7oBTB ( dostępny w media-markt)</t>
  </si>
  <si>
    <t>Essential Grammar In Use. Oprogramowanie Tablicy Interaktywnej</t>
  </si>
  <si>
    <t>English Vocabulary in Use Elementary. Oprogramowanie Tablicy Interaktywnej</t>
  </si>
  <si>
    <t>Project 3. Oprogramowanie Tablic Interaktywnych</t>
  </si>
  <si>
    <t>świetlica</t>
  </si>
  <si>
    <t>biblioteka</t>
  </si>
  <si>
    <t>Stoły uczniowskie  14 szt.- 141.45zł. za sztukę </t>
  </si>
  <si>
    <t>Stolik komputerowy Cezar 1-osobowy</t>
  </si>
  <si>
    <t>Tablica Promethean 78 Touch DryErase dotykowa, suchościeralna; Projektor krótkoogniskowy Promethean PRM-32; Uchwyt ścienny Promethean z systemem maskującym przewody; KABEL VGA M/M 10M + EKRAN + FERRYT BLACK GEMBIRD; KABEL ZASILAJĄCY VDE 10M GEMBIRD; oprogramowanie do tworzenia interaktywnych treści Activ Inspire w wersji Professional Edition w polskiej wersji językowej; 2 bezbateryjne pióra elektroniczne; Montaż tablicy</t>
  </si>
  <si>
    <t>komputer Dell Optiplex 9020 i5-4590/8GB/120+500/7Pro+8Pro z systemem operacyjnym, BEZ OFFICE-a</t>
  </si>
  <si>
    <t>monitor Dell P2016</t>
  </si>
  <si>
    <t>KONWERTER DISPLAYPORT DO VGA HD 3</t>
  </si>
  <si>
    <t>GŁOŚNIKI MODECOM 2.0 MC-HF10</t>
  </si>
  <si>
    <t>Tablica StarBoard suchościeralna magnetyczna ceramiczna 120x180cm</t>
  </si>
  <si>
    <t>Karnisze o dł.1,80cm. - 2szt.,  o dł 2,00cm.- 1 szt</t>
  </si>
  <si>
    <t>boisko</t>
  </si>
  <si>
    <t>dywan 4 pory roku</t>
  </si>
  <si>
    <t>Tablica mobilna dwustronna 120x180 cm suchościeralna magnetyczna lakierowana</t>
  </si>
  <si>
    <t xml:space="preserve">Meble dla dzieci typu kolorowe regały bambino </t>
  </si>
  <si>
    <t>Regał</t>
  </si>
  <si>
    <t>montaż rolet</t>
  </si>
  <si>
    <t>Regał  693 zł -2 sztuki</t>
  </si>
  <si>
    <t>szafka</t>
  </si>
  <si>
    <t>krzesło</t>
  </si>
  <si>
    <t>127 / J. Ciesielska</t>
  </si>
  <si>
    <t>34 / J. Grabowska-Polak</t>
  </si>
  <si>
    <t>33  / B. Moryń</t>
  </si>
  <si>
    <t>25 / Agnieszka Gryszkalis</t>
  </si>
  <si>
    <t>24  / J. Nowak, M. Pęchra</t>
  </si>
  <si>
    <t>130 / A. Pustuła-Kunowska</t>
  </si>
  <si>
    <t xml:space="preserve">Szafka dla nauczyciela zamykana </t>
  </si>
  <si>
    <t>Szafa NYSA C</t>
  </si>
  <si>
    <t>Szafa NYSA A</t>
  </si>
  <si>
    <t>132 / A. Cichecka</t>
  </si>
  <si>
    <t>Zestaw mebli do klasy +biurko i szafka dla nauczyciela + biblioteczka + szafka plastyczna</t>
  </si>
  <si>
    <t xml:space="preserve">Tablica suchościeralna , magnetyczna - ceramiczna 170/100 </t>
  </si>
  <si>
    <t xml:space="preserve">Tablica tekstylna – granatowa 150/100 – 3 sztuki </t>
  </si>
  <si>
    <t>Dywan</t>
  </si>
  <si>
    <t>Skarbnica Szkolnych Przygód Dydaktycznych – dla klas I-III –multimedialny program</t>
  </si>
  <si>
    <t xml:space="preserve">Akademia Umysłu Junior EDU –multimedialny program </t>
  </si>
  <si>
    <t xml:space="preserve">Polska i jej województwa – multimedialny program </t>
  </si>
  <si>
    <t xml:space="preserve">System nauczania K-First </t>
  </si>
  <si>
    <t>Ćwiczenia grafomotoryki , matematyki i ruchu- program multimedialny – szacuję, przeliczam, obliczam</t>
  </si>
  <si>
    <t>134 / Renata Foryś</t>
  </si>
  <si>
    <t>biurko Vigo 092730</t>
  </si>
  <si>
    <t>Sanlandia szafa D094218-0-00-05</t>
  </si>
  <si>
    <t>Sanlandia D094201-0-00-05</t>
  </si>
  <si>
    <t>Sanlandia D094209-0-00-05</t>
  </si>
  <si>
    <t>Sanlandia D094207-0-00-05</t>
  </si>
  <si>
    <t>Sanlandia Plus 092698</t>
  </si>
  <si>
    <t>Drążki gimnastyczne 550010 (5 zestawów)</t>
  </si>
  <si>
    <t>Kostka świetlicowa 101116 (5 sztuk)</t>
  </si>
  <si>
    <t>Kostka świetlicowa 101115 (5 sztuk)</t>
  </si>
  <si>
    <t>135 / M. Gotlib-Pęchra i K. Hordyńska-Michalak</t>
  </si>
  <si>
    <t xml:space="preserve">system As- szafa As5  </t>
  </si>
  <si>
    <t xml:space="preserve">szafa As8  -1szt. </t>
  </si>
  <si>
    <t>szafa 4/4d  - 1szt.</t>
  </si>
  <si>
    <t>biurko As szafkowe z zamkiem</t>
  </si>
  <si>
    <t>Tablice korkowe 3 szt.korkowe, fioletowe , w drewnianej ramie 120x90 - 82 zł. za sztukę (strona ABIS)</t>
  </si>
  <si>
    <t>Karnisze mocowane do ściany drewniane - 2 szt. o długości 1,80cm IKEA</t>
  </si>
  <si>
    <t>oprogramowanie edukacyjne do nauki KS</t>
  </si>
  <si>
    <t>Tablica lakierowana suchościeralna z nadrukiem pięciolinii, wymiar 85x100</t>
  </si>
  <si>
    <t>Wieża YAMAHA PianoCraft MCR-N670 czarny - 1 szt. - Media Markt nr. kat. 1285584</t>
  </si>
  <si>
    <t>Głośniki do komputera CREATIVE T15 Wireless - 1 szt. -  MediaMarkt nr. kat. 1217478</t>
  </si>
  <si>
    <t>Portrety kompozytorów 12szt. A3  -   strona Szkoła Marzeń</t>
  </si>
  <si>
    <t>136 / A. Piwowarska</t>
  </si>
  <si>
    <t>Biurko nauczycielskie z dwiema szufladami – bambino</t>
  </si>
  <si>
    <t>Krzesło Visa granat</t>
  </si>
  <si>
    <t xml:space="preserve">suszarka do prac – bambino </t>
  </si>
  <si>
    <t xml:space="preserve">szafka plastyczna – bambino </t>
  </si>
  <si>
    <t>tablice korkowe:  100x200 4 szt</t>
  </si>
  <si>
    <t>tablice korkowe: 90x150  2 szt</t>
  </si>
  <si>
    <t xml:space="preserve">Odtwarzacz CD (R i RW, USB, MP3) </t>
  </si>
  <si>
    <t>Tablica StarBoard suchościeralna magnetyczna ceramiczna 120x180cm - 2 szt.</t>
  </si>
  <si>
    <t>system do interaktywnych odpowiedzi</t>
  </si>
  <si>
    <t>225 / A. Feliniak</t>
  </si>
  <si>
    <t>wizualizer</t>
  </si>
  <si>
    <t>biurko z zamykaną na klucz szafką</t>
  </si>
  <si>
    <t>krzesło dla nauczyciela</t>
  </si>
  <si>
    <t>regały na książki i pomoce dydaktyczne - KALLAX IKEA brzoza - 679 zł/1 szt.</t>
  </si>
  <si>
    <t>227 / I. Wiśniewska i O. Rzepecka</t>
  </si>
  <si>
    <t>Regały wysokie</t>
  </si>
  <si>
    <t>Szafki niskie</t>
  </si>
  <si>
    <t>Biurko nauczycielskie</t>
  </si>
  <si>
    <t>Krzesło nauczycielskie</t>
  </si>
  <si>
    <t>Tablice korkowe 120x80</t>
  </si>
  <si>
    <t>Lampki biurkowe</t>
  </si>
  <si>
    <t>Pojemniki na rulony, mapy</t>
  </si>
  <si>
    <t>Półki na głośniki</t>
  </si>
  <si>
    <t>W sali 227 ma zostać utworzona ekopracownia sfinansowana w 2017 roku w 90% ze środków Wojewódzkiego Funduszu Ochrony Środowiska. Jesteśmy w trakcie składania wniosków. Poniżej prezentujemy spis rzeczy, których nie możemy zakupić ze środków WFOŚ.</t>
  </si>
  <si>
    <t>228 / sala rytmiczna</t>
  </si>
  <si>
    <t>232 / A. Konicka-Kula i S. Litwa</t>
  </si>
  <si>
    <t>Mapy: 20 egzemplarzy  wydawnictwa Nowa era. Cena za 1 egzemplarz 130.10 zł</t>
  </si>
  <si>
    <t>Stojak do przechowywania map</t>
  </si>
  <si>
    <t>Stojak do map i plansz</t>
  </si>
  <si>
    <t>234 / A. Góra i A. Gryszkalis</t>
  </si>
  <si>
    <t>urządzenie wielofunkcyjne</t>
  </si>
  <si>
    <t>235 / J. Słowikowska</t>
  </si>
  <si>
    <t>Biurko pod komputer - 199,90zł/szt</t>
  </si>
  <si>
    <t>Półka na komputer do biurka   49zł /szt   2 sztuki</t>
  </si>
  <si>
    <t xml:space="preserve">Meble do sali (telewizyjnej) </t>
  </si>
  <si>
    <t>Szafka na materiały plastyczne</t>
  </si>
  <si>
    <t>Magiczny dywan z pakietem FUN</t>
  </si>
  <si>
    <t>Karta sieciowa WiFi  do dywanu</t>
  </si>
  <si>
    <t>Pakiet 4 gier dla klas 1-3 do Magicznego Dywanu</t>
  </si>
  <si>
    <t xml:space="preserve">Konsola Xbox 360 </t>
  </si>
  <si>
    <t>Gry na konsolę</t>
  </si>
  <si>
    <t>Klocki waflowe podstawowe - nr 06905</t>
  </si>
  <si>
    <t>Pojemniki na klocki - nr 372021</t>
  </si>
  <si>
    <t>Pojemniki na klocki - nr 372019</t>
  </si>
  <si>
    <t>Pojemniki na klocki - nr 372018</t>
  </si>
  <si>
    <t>Szafka z drzwiami bukowa 139,90zł/szt 2 sztuki</t>
  </si>
  <si>
    <t>Regał dwustronny</t>
  </si>
  <si>
    <t xml:space="preserve">Moduł dodatkowy do regału dwustronnego </t>
  </si>
  <si>
    <t>Regały na księgozbiór podręczny - 3  szt  ok. 600zł/szt</t>
  </si>
  <si>
    <t>2 stoły</t>
  </si>
  <si>
    <t>krzesła - 14 sztuk</t>
  </si>
  <si>
    <t xml:space="preserve">Dopasuj kształty- gra edukacyjana. Bambino </t>
  </si>
  <si>
    <t>Stymulacja prawej i lewej półkuli mózgu - Agnieszka Bala cz. 1, 2, 3, 4, 5, 6, 7-  jedna część 19,90x7</t>
  </si>
  <si>
    <t>Składaki - układanka</t>
  </si>
  <si>
    <t xml:space="preserve">Dźwięki z otoczenia - BINGO </t>
  </si>
  <si>
    <t>Zwierzęta i natura. Lotto dźwiękowe</t>
  </si>
  <si>
    <t>Słuch fonemowy i fonetyczny - Bronisław Rocławski</t>
  </si>
  <si>
    <t>Zgadnij kto to? gra edukacyjna</t>
  </si>
  <si>
    <t>Chusta animacyjna 3,5 m- 2 szt.</t>
  </si>
  <si>
    <t xml:space="preserve">Kostki z obrazkami - ułóż historię </t>
  </si>
  <si>
    <t>Zagadki Smoka Obiboka 2 części</t>
  </si>
  <si>
    <t xml:space="preserve">Komplet pacynek z torbą </t>
  </si>
  <si>
    <t>Powiedz mi co odczuwasz. Ćwiczenia dla dzieci z zaburzeniami ze spektrum autyzmu, z afazją oraz dla dzieci dwujęzycznych Jagoda Cieszyńska</t>
  </si>
  <si>
    <t>Clics Roller Box</t>
  </si>
  <si>
    <t>Mozaika - Fantacolor dinozaur</t>
  </si>
  <si>
    <t>Dysk sensoryczny - miękki - 5 sztuk</t>
  </si>
  <si>
    <t>eduSensus Wspomaganie rozwoju - pakiet - cz. I i II</t>
  </si>
  <si>
    <t>Eduterapeutica Strategia Bezpieczeństwa moduł: Przemoc SP</t>
  </si>
  <si>
    <t>Eduterapeutica Strategia Bezpieczeństwa moduł: Problemy emocjonalne SP</t>
  </si>
  <si>
    <t>Eduterapeutica Strategia Bezpieczeństwa,... moduł uzależnienia SP</t>
  </si>
  <si>
    <t xml:space="preserve">Umiem czytać, pisać i liczyć - komplet </t>
  </si>
  <si>
    <t xml:space="preserve">Trening czytania pokonaj dysleksję </t>
  </si>
  <si>
    <t xml:space="preserve">Tablica StarBoard suchościeralna magnetyczna ceramiczna 120x180cm </t>
  </si>
  <si>
    <t>zestaw do obsługi miktroportów</t>
  </si>
  <si>
    <t>zaplecze nauczycieli wychowania fizycznego</t>
  </si>
  <si>
    <t>modernizacja boiska szkolnego</t>
  </si>
  <si>
    <t>gabinet lekarski</t>
  </si>
  <si>
    <t>szkoła</t>
  </si>
  <si>
    <t>oprogramowanie graficzne (np.. Corel)</t>
  </si>
  <si>
    <t>dysk przenośny 2TB, usb 3.0 (2szt), 400zł/szt</t>
  </si>
  <si>
    <t>pendrive'y 16GB (10szt)</t>
  </si>
  <si>
    <t>zapasowe klawiatury i myszy</t>
  </si>
  <si>
    <t>listwy z zabezpieczeniem</t>
  </si>
  <si>
    <t xml:space="preserve">drukarka atramentowa A3 </t>
  </si>
  <si>
    <t>kamera cyfrowa</t>
  </si>
  <si>
    <t>aparat cyfrowy - bardzo odporny</t>
  </si>
  <si>
    <t>aparat cyfrowy - wysokiej jakości zdjęcia</t>
  </si>
  <si>
    <t>laminator A3 - 2 szt.</t>
  </si>
  <si>
    <t>folie do laminatorów</t>
  </si>
  <si>
    <t>Tonery do urzadzeń wielofunkcyjnych i drukarek</t>
  </si>
  <si>
    <t>gilotyna - 2 szt. (A4 i A3)</t>
  </si>
  <si>
    <t>Lampy do projektorów - 16 sztuk</t>
  </si>
  <si>
    <t>Tablica korkowa w ramie officeBoard 100x200cm</t>
  </si>
  <si>
    <t>wdrożenie Mobilnej Pracowni tj zainstalowanie oprogramowania, skonfigurowanie sprzętu, itp -  4000 zł </t>
  </si>
  <si>
    <t>sekcja fortepianu</t>
  </si>
  <si>
    <t>altówki ¾ - 4 sztuki - altówka lutnicza 3/4 - 4 sztuki</t>
  </si>
  <si>
    <t>skrzypce 4/4 – 6 sztuk - skrzypce lutnicze 4/4 - 6 sztuk</t>
  </si>
  <si>
    <t>smyczki do altówki ¾ - Smyczek fernambukowy Knoll  - 4 sztuki</t>
  </si>
  <si>
    <t>smyczki całe do skrzypiec  - Smyczek fernambukowy Knoll – 12 sztuk</t>
  </si>
  <si>
    <t>smyczki do altówki 4/4 – Smyczek fernambukowy Knoll - 6 sztuk</t>
  </si>
  <si>
    <t>altówka 4/4 – altówka lutnicza - 4 sztuki</t>
  </si>
  <si>
    <t>futerał na altówkę 3/4 - 4 sztuki</t>
  </si>
  <si>
    <t>gran cassa "Adams" 32 cale + statyw do bebna koncertowego "free suspended"</t>
  </si>
  <si>
    <t>wibrafon "Adams" - seria Alpha Vaat 30 z regulacja wysokości</t>
  </si>
  <si>
    <t>marimba 5 oktaw "Adams" - seria Alpha</t>
  </si>
  <si>
    <t>dzwonki orkiestrowe Yamaha - YG 280 D</t>
  </si>
  <si>
    <t>ksylofon "Adams solist series synthetic XS1 KV35</t>
  </si>
  <si>
    <t>komplet tomtomów koncertowych "Ludwig" - 15", 13",12", 10" + statywy</t>
  </si>
  <si>
    <t>talerze orkiestrowe Zildijan ZHT 18BP - komplet</t>
  </si>
  <si>
    <t>percussion table Pearl - PTT - 1824W</t>
  </si>
  <si>
    <t>Pearl - piccolo snare B 1330 - 13"</t>
  </si>
  <si>
    <t>Pearl - agogo - ECB - 22</t>
  </si>
  <si>
    <t>kastaniety pudełkowe - Kolberg</t>
  </si>
  <si>
    <t>kastaniety ręczne</t>
  </si>
  <si>
    <t>guiro</t>
  </si>
  <si>
    <t>janczary</t>
  </si>
  <si>
    <t>werbel koncertowy Pearl - 14"x6,5"- symphonic</t>
  </si>
  <si>
    <t>Djembe - Afroton ADM M03 - Djembe Master</t>
  </si>
  <si>
    <t>Gong ok. 28" PAISTE symphonic gong + statyw</t>
  </si>
  <si>
    <t>bongosy - MEINL - FWB 400 NT lub WB 500 ZFA-m Bongos + statyw millenium MxB 699 - Bango Stand</t>
  </si>
  <si>
    <t>tiangle studio 49 TI - 10 cm, TI -  20 cm + bitery</t>
  </si>
  <si>
    <t>komplet tempel bloków - MUSSER LE 104 - Synthetic Temle Block + holder</t>
  </si>
  <si>
    <t>vibraslap</t>
  </si>
  <si>
    <t>cow bells - 2 sztuki</t>
  </si>
  <si>
    <t>maracasy</t>
  </si>
  <si>
    <t>kotły "Adams" - model Revolution</t>
  </si>
  <si>
    <t>stołek do werbla</t>
  </si>
  <si>
    <t>komplet naciągów do kotłów Yamaha i kotłów Adams</t>
  </si>
  <si>
    <t>kombistäuder - od Kolberga + akcesoria - uchwyty i wieszaki do triangla - 2 komplety</t>
  </si>
  <si>
    <t>naciągi REMO-AMBASADOR - do werbla 14" - 5 kompletów</t>
  </si>
  <si>
    <t>futerał na skrzypce 4/4 - 21 sztuk</t>
  </si>
  <si>
    <t>futerał na skrrzypce 3/4 - 10 sztuk</t>
  </si>
  <si>
    <t>futerał na skrrzypce 1/2 - 10 sztuk</t>
  </si>
  <si>
    <t>futerał na altówkę 4/4 -16  sztuk</t>
  </si>
  <si>
    <t>mały obój – Adler(model dziecięcy)  - 1 sztuka</t>
  </si>
  <si>
    <t>obój plastikowy(ebonit) - 2 sztuki</t>
  </si>
  <si>
    <t>obój Buffet(model szkolny) - 2 sztuki</t>
  </si>
  <si>
    <t>fagot – Oskar Adler model 1350(mały) - 2 sztuki</t>
  </si>
  <si>
    <t>fagot – Oskar Adler model 1357/125  - 4 sztuki</t>
  </si>
  <si>
    <t>klarnet in B -Yamaha YCL-255  - 6 sztuk</t>
  </si>
  <si>
    <t>klarnet in B – Yamaha YCL 650 - 3 sztuki</t>
  </si>
  <si>
    <t>kornety John Packer   - 2 sztuki</t>
  </si>
  <si>
    <t>trąbki Besson/John Packer   - 4 sztuki</t>
  </si>
  <si>
    <t>puzony Yamaha 354 M - 4 sztuki</t>
  </si>
  <si>
    <t>waltornia Paker B - 1 sztuka</t>
  </si>
  <si>
    <t>waltornia Paxmann F/B - 2 sztuki</t>
  </si>
  <si>
    <t>saksofony sopranowe Eastman - 3 sztuki</t>
  </si>
  <si>
    <t>saksofony Antiqua lub Yamaha - 4 sztuki</t>
  </si>
  <si>
    <t>saksofon barytonowy Michael - 1 sztuka</t>
  </si>
  <si>
    <t>instrumenty klawiszowe</t>
  </si>
  <si>
    <t>instrumenty perkusyjne</t>
  </si>
  <si>
    <t>instrumenty dęte</t>
  </si>
  <si>
    <t>futerały na fagoty - 8 sztuk</t>
  </si>
  <si>
    <t>futerał na skrzypce 1/4 - 10 sztuk</t>
  </si>
  <si>
    <t>futerał na wiolonczelę 1/4 - 10 sztuk</t>
  </si>
  <si>
    <t>futerał na kontrabas 4/4 (cienki) - 15 sztuk</t>
  </si>
  <si>
    <t>instrumenty smyczkowe</t>
  </si>
  <si>
    <t>akcesoria</t>
  </si>
  <si>
    <t>3 sztuki wiolonczel w rozmiarze 1/2 - firma Tonareli , model 200 (smyczki i futerały w komlepcie)</t>
  </si>
  <si>
    <t>3 sztuki wiolonczel w rozmiarze 3/4 - firma Tonareli , model 200  (smyczki i futerały w komplecie)</t>
  </si>
  <si>
    <t>4 sztuki wiolonczel w rozmiarze 4/4 - firma Tonareli , model 950  (smyczki i futerały w komplecie)</t>
  </si>
  <si>
    <t>1 kontrabas w rozmiarze 1/2 - firma Strunal  (smyczek i futerał w komplecie)</t>
  </si>
  <si>
    <t>1 kontrabas w rozmiarze 3/4 - firma Strunal (smyczek i futerał w komplecie)</t>
  </si>
  <si>
    <t>futerał na wiolonczelę 1/2 - 10 sztuk</t>
  </si>
  <si>
    <t>futerał na wiolonczelę 3/4 - 15 sztuk</t>
  </si>
  <si>
    <t>futerał na wiolonczelę 4/4 - 10 sztuk</t>
  </si>
  <si>
    <t>sekcja wiolonczeli i kontrabasu</t>
  </si>
  <si>
    <t>sekcja skrzypiec  i altówki</t>
  </si>
  <si>
    <t>Gitara klasyczna lutnicza  Wysocki  - 5 sztuk</t>
  </si>
  <si>
    <t>gitara akustyczna - fingerstyle - 2 sztuki</t>
  </si>
  <si>
    <t>Gitara oktawowa, kwintowa i basowa -   zespół II stopnia - 1 sztuka</t>
  </si>
  <si>
    <t>Zestaw PA  EV ZxA! 90B  - 2 sztuki</t>
  </si>
  <si>
    <t>Statyw do kolumny   -  2 sztuki</t>
  </si>
  <si>
    <t>Mikser QSC Touchmix 16 - 1 sztuka</t>
  </si>
  <si>
    <t>Mikrofony   SM 86  - 8 sztuk</t>
  </si>
  <si>
    <t>Okablowanie Klotz Neutrik  - 8 sztuk</t>
  </si>
  <si>
    <t>Rzutnik  - 1 sztuka</t>
  </si>
  <si>
    <t>Ekran - 1 sztuka</t>
  </si>
  <si>
    <t>PODGITARNIKI  BARRELL  - 8 sztuk</t>
  </si>
  <si>
    <t xml:space="preserve">STOŁKI Z REGULOWANĄ WYSOKOŚCIĄ   - 10 sztuk    </t>
  </si>
  <si>
    <t>instrumenty strunowe</t>
  </si>
  <si>
    <t>sekcja gitary, harfy i akordeonu</t>
  </si>
  <si>
    <t>akordeony</t>
  </si>
  <si>
    <t>akordeon Pigini - Super Mini Bayan - 1 sztuka</t>
  </si>
  <si>
    <t>akordeon Pigini - Compact - 2 sztuki</t>
  </si>
  <si>
    <t>akordeon Pigini - Genesis Maxima E - 2 sztuki</t>
  </si>
  <si>
    <t>akordeon Pigini- Genesis  E - 2 sztuki</t>
  </si>
  <si>
    <t>akordeon Pigini- College - 2 sztuki</t>
  </si>
  <si>
    <t>akordeon Pigini- Peter Pan - 2 sztuki</t>
  </si>
  <si>
    <t>sekcja</t>
  </si>
  <si>
    <t>fortepian koncertowy - 1 sztuka</t>
  </si>
  <si>
    <t>fortepian półkoncertowy - 1 sztuka</t>
  </si>
  <si>
    <t>pianina - 47 sztuki</t>
  </si>
  <si>
    <t>stołki regulowane - 77 sztuk</t>
  </si>
  <si>
    <t>adapter do pedałów dla  małych dzieci - 21 sztuk</t>
  </si>
  <si>
    <t>clawinowa - 5 sztuk - do sali ćwiczeń</t>
  </si>
  <si>
    <t>Pracownie ogólnokształcące i ogólnomuzyczne</t>
  </si>
  <si>
    <t>Pracownie instrumentalne, sala koncertowa, kameralna</t>
  </si>
  <si>
    <t>sala koncertowa i kameralna</t>
  </si>
  <si>
    <t>pulpit dyrygencki</t>
  </si>
  <si>
    <t xml:space="preserve">Radioodtwarzacz </t>
  </si>
  <si>
    <t>podesty dla chóru w sali koncertowej</t>
  </si>
  <si>
    <t>gabinety dyrektorskie</t>
  </si>
  <si>
    <t>klasy muzyczne</t>
  </si>
  <si>
    <t>administracja</t>
  </si>
  <si>
    <t>ilość</t>
  </si>
  <si>
    <t>Koszt pewny?</t>
  </si>
  <si>
    <t>Mobilna pracownia KS 133 / D. Lenarczyk-Paprocka</t>
  </si>
  <si>
    <t>inne</t>
  </si>
  <si>
    <t>Czy koszt jest pewny?</t>
  </si>
  <si>
    <t>TAK</t>
  </si>
  <si>
    <t>NIE</t>
  </si>
  <si>
    <t xml:space="preserve">Koszt [zł] </t>
  </si>
  <si>
    <t>cena 1 szt. [zł]</t>
  </si>
  <si>
    <t>przelicznik EURO</t>
  </si>
  <si>
    <t>cena 1 szt. [EURO]</t>
  </si>
  <si>
    <t>uwagi</t>
  </si>
  <si>
    <t>brutto</t>
  </si>
  <si>
    <t>Biurko Vigo z zaokrąglonymi narożnikami, z 3 szufladami</t>
  </si>
  <si>
    <t xml:space="preserve">Szafki dla dzieci – typu kolorowe regały bambino </t>
  </si>
  <si>
    <t>zestaw wspomagający edukację grupy 12 uczniów składają się następujące elementy: Tablica interaktywna (oprogramowanie, 1 pióro cyfrowe , panel) + Projektor (mobilny, lekki, ultrakrótka ogniskowa, bezcieniowy) + Notebook (procesor klasy 5i) + Drukarka laserowa kolorowa (mobilna, lekka, druk materiałów edukacyjnych aktywnych) + Set 12 piór cyfrowych dla uczniów do pisania na papierowych materiałach drukowanych z aplikacji + 1 pióro cyfrowe dla nauczyciela do korket na papierowych materiałach drukowanych z aplikacji + Aplikacja użytkownika  </t>
  </si>
  <si>
    <t>multimedialne pomoce dydaktyczne</t>
  </si>
  <si>
    <t>biurko komputerowe</t>
  </si>
  <si>
    <t>Stolik komputerowy</t>
  </si>
  <si>
    <t xml:space="preserve">sala 22 / P. Zapart, M. Majak-Zawadzka
</t>
  </si>
  <si>
    <t>kolumny - 2 szt.</t>
  </si>
  <si>
    <t>10m kabla głośnikowego</t>
  </si>
  <si>
    <t xml:space="preserve">biurko Vigo z dwoma szafkami (bambino) </t>
  </si>
  <si>
    <t>sala 37 (A. Dudek, L. Marciniak, J. Konikowska)</t>
  </si>
  <si>
    <t>rzutnik multimedialny</t>
  </si>
  <si>
    <t xml:space="preserve">szafa wysoka dwuskrzydłowa zamykana (bambino) </t>
  </si>
  <si>
    <t>ekran do rzutnika  + montaż</t>
  </si>
  <si>
    <t>sala 38 (J. Kowalewski)</t>
  </si>
  <si>
    <t>Anna Kamerys -chór</t>
  </si>
  <si>
    <t>stołek do pianina</t>
  </si>
  <si>
    <t>szafka zamykana na sprzęt (odtwarzacz CD)</t>
  </si>
  <si>
    <t>rolety</t>
  </si>
  <si>
    <t>sala 100 (K. Chmielewska, W. Paprocki)</t>
  </si>
  <si>
    <t xml:space="preserve">zestaw audio YAMAHA PianoCraft MCR-N560D </t>
  </si>
  <si>
    <t xml:space="preserve">telewizor SAMSUNG UE32J5100 </t>
  </si>
  <si>
    <t xml:space="preserve">odtwarzacz DVD/BlueRay PIONEER BDP-100-K </t>
  </si>
  <si>
    <t xml:space="preserve">biurko VIGO z szafką i szufladą </t>
  </si>
  <si>
    <t xml:space="preserve">Szafka niska zamykana (bambino) </t>
  </si>
  <si>
    <t xml:space="preserve">Regał niski wys. 80 </t>
  </si>
  <si>
    <t>sala 101 (I. Ornatowska)</t>
  </si>
  <si>
    <t xml:space="preserve">regał wysoki z szafką (bambino -expo) </t>
  </si>
  <si>
    <t xml:space="preserve">szafa wysoka dwuskrzydłowa zamykana (bambino expo) </t>
  </si>
  <si>
    <t>sala 102 (M. Ircha, zajęcia różne)</t>
  </si>
  <si>
    <t>sala 103 (A. Wędzik, A. Kozłowska, K. Goss)</t>
  </si>
  <si>
    <t xml:space="preserve">regał wysoki z szafką (bambino expo) </t>
  </si>
  <si>
    <t>sala 104 (K. Redeł-Wacholc)</t>
  </si>
  <si>
    <t>sala 105 (pokój n-lski)</t>
  </si>
  <si>
    <t>sala 107 (S. Litwa, P. Przedworski)</t>
  </si>
  <si>
    <t>sala 109 (Z. Juszczak)</t>
  </si>
  <si>
    <t>sala 200 (M. Skoblewska)</t>
  </si>
  <si>
    <t>sala 201 (J. Terka, M. Tartanus, M. Targowska)</t>
  </si>
  <si>
    <t>sala 202 (A. Sprzączkowska)</t>
  </si>
  <si>
    <t>sala 203 (J. Osowska, K. Kaźmierska, A. Matusiak)</t>
  </si>
  <si>
    <t>TV z opcją SMART</t>
  </si>
  <si>
    <t>sala 204 (M. Cichoński)</t>
  </si>
  <si>
    <t>klawiatury MIDI/USB - szt. ?</t>
  </si>
  <si>
    <t>słuchawki</t>
  </si>
  <si>
    <t>mysz bezprzewodowa - szt. ?</t>
  </si>
  <si>
    <t>sala 207 (S. Kozłowska-Nowak)</t>
  </si>
  <si>
    <t>sala 208 (H. Flis, J. Kowalewski)</t>
  </si>
  <si>
    <t>sala 209 (M. Targowski, M. Majak-Zawadzka)</t>
  </si>
  <si>
    <t>Szafka narożna Premium - pomarańczowa</t>
  </si>
  <si>
    <t>Szafka uniwersalna Premium - zielona</t>
  </si>
  <si>
    <t>Szafka Premium plastyczna</t>
  </si>
  <si>
    <t>Szafa wysoka Premium z zamkiem - pomarańczowa</t>
  </si>
  <si>
    <t>Regał wysoki Premium</t>
  </si>
  <si>
    <t>Szafa wysoka Premium z zamkiem - żółta</t>
  </si>
  <si>
    <t>Szafa wysoka Premium z zamkiem - zielona</t>
  </si>
  <si>
    <t>Biurko 2 szafkowe AS z półką</t>
  </si>
  <si>
    <t>Sztaluga przyścienna z papierem na rolkę</t>
  </si>
  <si>
    <t>Tablica biała suchościeralna ceramiczna</t>
  </si>
  <si>
    <t>Tablica korkowa 30 x 40 cm</t>
  </si>
  <si>
    <t>Tablica korkowa z aluminiową ramą 45 x 60 cm</t>
  </si>
  <si>
    <t>Krzesło Visa alu zielone</t>
  </si>
  <si>
    <t>Tablica korkowa 50 x 80 cm</t>
  </si>
  <si>
    <t>Blat Flexi kwadratowy - żółty</t>
  </si>
  <si>
    <t>Blat Flexi kwadratowy - niebieski</t>
  </si>
  <si>
    <t>Blat Flexi prostokątny - żółty</t>
  </si>
  <si>
    <t xml:space="preserve">Blat Flexi prostokątny - zielony </t>
  </si>
  <si>
    <t>Komplet nóg do blatów Flexi - wys. 58 cm</t>
  </si>
  <si>
    <t>Komplet nóg do blatów Flexi - wys. 64 cm</t>
  </si>
  <si>
    <t>Komplet nóg do blatów Flexi - wys. 70 cm</t>
  </si>
  <si>
    <t>Gablota informacyjna duża żółta</t>
  </si>
  <si>
    <t>Szafka skrytkowa PROFI B15/5 s=90cm (in-school.pl); kolory: 3 szt żółty RAL 1003 + 2szt pomarańczowy RAL 2004 + 2szt czerwony RAL 3020</t>
  </si>
  <si>
    <t>Krzesełko P rozm. 4 zielone</t>
  </si>
  <si>
    <t>Krzesełko P rozm. 4 niebieskie</t>
  </si>
  <si>
    <t>Krzesełko P rozm. 5 żółte</t>
  </si>
  <si>
    <t xml:space="preserve">Krzesełko P rozm. 3 żółte </t>
  </si>
  <si>
    <t>pokój n-lski I stopnia</t>
  </si>
  <si>
    <t xml:space="preserve">regał średni z szafką - bambino </t>
  </si>
  <si>
    <t>Tablica StarBoard suchościeralna magnetyczna ceramiczna 120x180cm - 2 szt. (w  kratkę i w linię)</t>
  </si>
  <si>
    <t>Tablica StarBoard suchościeralna magnetyczna ceramiczna 120x180cm -2  szt.</t>
  </si>
  <si>
    <t xml:space="preserve">waga elektroniczna ze wzrostomierzem (bambino) </t>
  </si>
  <si>
    <t xml:space="preserve">stolik zabiegowy chromowany (adverti) </t>
  </si>
  <si>
    <t>szafki wiszące przeszklone (bambino) 2 szt.</t>
  </si>
  <si>
    <t xml:space="preserve">umywalka z szafką (leroy merlin) </t>
  </si>
  <si>
    <t>szafka kartotekowa  (adverti AT4/3) 2 szt.</t>
  </si>
  <si>
    <t>mikroporty (Shure PG14/PG30)  6 szt</t>
  </si>
  <si>
    <t>magazyn z dekoracjami</t>
  </si>
  <si>
    <t>regał z szufladami plastikowy  (hega) 2 szt.</t>
  </si>
  <si>
    <t>regał magazynowy metalowy 2 szt. (liroy merlin)</t>
  </si>
  <si>
    <t>wieszak na kostiumy podwójny 1 szt. (leroy merlin)</t>
  </si>
  <si>
    <t>fonoteka</t>
  </si>
  <si>
    <t>kabel głośnikowy</t>
  </si>
  <si>
    <t>remont</t>
  </si>
  <si>
    <t>krzesło konferencyjne MALVA</t>
  </si>
  <si>
    <t>Szafa TG-4 1960x800x400 (szafa wysoka)</t>
  </si>
  <si>
    <t>Szafa TG-8/40 1960x400x40 (regał)</t>
  </si>
  <si>
    <t>Szafa TG-3 1960x800x400 (szafa częściowo przeszklona)</t>
  </si>
  <si>
    <t>Szafa TG-1 1200x800x400 (szafa niska)</t>
  </si>
  <si>
    <t>Szafa TG-15/40 1200x400x400 (szafa niska)</t>
  </si>
  <si>
    <t xml:space="preserve">Biurko TRON 1 - grafit 1500x600x760 </t>
  </si>
  <si>
    <t>Wykładzina heterogeniczna</t>
  </si>
  <si>
    <t>Wizualizer</t>
  </si>
  <si>
    <t>System pilotów do interaktywnych odpowiedzi</t>
  </si>
  <si>
    <t>Tablica StarBoard suchościeralna magnetyczna ceramiczna 90x60cm.</t>
  </si>
  <si>
    <t>krzesło obrotowe z wysokim oparciem obon INTRATA czarno- popielate -048130</t>
  </si>
  <si>
    <t>137 / B. Matuszewska</t>
  </si>
  <si>
    <t>tablica ceramiczna z kratką 160</t>
  </si>
  <si>
    <t xml:space="preserve">tablica suchościeralna magnetyczna 100x150 StarBoard ceramiczna </t>
  </si>
  <si>
    <t xml:space="preserve">Wieża sony CMT - S20     </t>
  </si>
  <si>
    <t xml:space="preserve">Tablica korkowa w ramie aluminiowej Office Board 100x200    </t>
  </si>
  <si>
    <t xml:space="preserve">Tablica korkowa w ramie aluminiowej Office Board 60x90        </t>
  </si>
  <si>
    <t>Wysoka szafa zielona z dwoma parami drzwi Fresh NJ3112</t>
  </si>
  <si>
    <t>Duża szafka zielona stojąca z parą drzwi Fressh  NJ2012</t>
  </si>
  <si>
    <t>Biurko PROF. - brzozowe z zielonymi drzwiczkami i 2 szufladami NS2508</t>
  </si>
  <si>
    <t xml:space="preserve">Niszczarka RexelAuto 6OX </t>
  </si>
  <si>
    <t>138 / I. Szymańska</t>
  </si>
  <si>
    <t xml:space="preserve">Szafki, biurko i fotel </t>
  </si>
  <si>
    <t>ZESTAW RYTMICZNY W TORBIE-duży GOL30310 Producent: GOLDON</t>
  </si>
  <si>
    <t>Bęben Djembe 30 cm</t>
  </si>
  <si>
    <t>Małe muzyczne jajka</t>
  </si>
  <si>
    <t>fortepiany do klas lekcyjnych - C2X</t>
  </si>
  <si>
    <t>fortepiany do klas lekcyjnych - C3X</t>
  </si>
  <si>
    <t xml:space="preserve">Szatnia Bańka z drzwiczkami </t>
  </si>
  <si>
    <t>krzesła</t>
  </si>
  <si>
    <t>regał na mleko</t>
  </si>
  <si>
    <t>Krzesła</t>
  </si>
  <si>
    <t>Szafa metalowa</t>
  </si>
  <si>
    <t>Program magazynowy</t>
  </si>
  <si>
    <t>Program kancelaryjny</t>
  </si>
  <si>
    <t>Sejf</t>
  </si>
  <si>
    <t>Urządzenie wielofunkcyjne</t>
  </si>
  <si>
    <t>Fax</t>
  </si>
  <si>
    <t>Bindownica</t>
  </si>
  <si>
    <t>Laminarka</t>
  </si>
  <si>
    <t>Aparaty telefoniczne</t>
  </si>
  <si>
    <t>cyfrowa centrala telefoniczna</t>
  </si>
  <si>
    <t>drzwi do nauczycielskiej toalety na I piętrze I stopnia</t>
  </si>
  <si>
    <t>przebieralnia przy sali rytmicznej</t>
  </si>
  <si>
    <t>szatnia dla nauczycieli</t>
  </si>
  <si>
    <t>szatnia dla uczniów</t>
  </si>
  <si>
    <t>Szafa ubraniowa PROFI U4 z półką na buty s=120cm</t>
  </si>
  <si>
    <t>magazyn instrumentów</t>
  </si>
  <si>
    <t xml:space="preserve">regał  MS-100  z  półkami  metalowymi - wymiary : 94 / 58 / 250  cm </t>
  </si>
  <si>
    <t>Amplituner HIFI z możliwością streamingu z zestawem kolumn stereo</t>
  </si>
  <si>
    <t>przetwornik DAC Cambridge Audio</t>
  </si>
  <si>
    <t>Odtwarzacz CD MP3</t>
  </si>
  <si>
    <t>Odtwarzacz Blu-Ray</t>
  </si>
  <si>
    <t>WSPÓLNE ZAKUPY</t>
  </si>
  <si>
    <t>zestaw wzmacniający do miktoportów (kolumny Behringes B112MB3 2szt.)  4 komplety</t>
  </si>
  <si>
    <t xml:space="preserve">przewód SM 10BK 4 szt. </t>
  </si>
  <si>
    <t>SUMA</t>
  </si>
  <si>
    <t>ZESTAW MULTIMEDIALNY Z MOCYM KOMPUTEREM</t>
  </si>
  <si>
    <t>ZESTAW MULTIMEDIALNY Z TAŃSZYM KOMPUTEREM</t>
  </si>
  <si>
    <t>All in One</t>
  </si>
  <si>
    <t>lenovo + klawiatura + mysz</t>
  </si>
  <si>
    <t>Odtwarzacze CD</t>
  </si>
  <si>
    <t xml:space="preserve">wzmacniacz słuchawkowy (behringer HA 400) </t>
  </si>
  <si>
    <t>telewizor (LED PANASONIC TX-48C300E 48" DVB-T)</t>
  </si>
  <si>
    <t>zestaw stereo (Denon PMA + DCD 520AE + Diamond 230)</t>
  </si>
  <si>
    <t xml:space="preserve">amplituner (Yamaha R-N602) </t>
  </si>
  <si>
    <t>tablice korkowe - 100x200 3 szt; cena jednej - 169,90</t>
  </si>
  <si>
    <t>Zestaw - komputer + monitor + klawiatura + mysz BEZ OFFICE-a</t>
  </si>
  <si>
    <t>KOMPUTERY</t>
  </si>
  <si>
    <t>Zestaw - komputer + monitor + klawiatura + mysz + OFFICE</t>
  </si>
  <si>
    <t>RZUTNIK + PROJEKTOR</t>
  </si>
  <si>
    <t>Zestaw: projektor + ekran + montaż</t>
  </si>
  <si>
    <t>do pracowni</t>
  </si>
  <si>
    <t>muzycy</t>
  </si>
  <si>
    <t>Zestaw w sali 25 - uczeń - komputer + monitor + klawiatura + mysz + OFFICE</t>
  </si>
  <si>
    <t>Zestaw w sali 25 - nauczyciel - komputer + monitor + klawiatura + mysz + OFFICE</t>
  </si>
  <si>
    <t>uczniowski (25)</t>
  </si>
  <si>
    <t>nauczycielskie (25)</t>
  </si>
  <si>
    <t>Tablica interaktywna</t>
  </si>
  <si>
    <t>tablica interaktywna</t>
  </si>
  <si>
    <t>ZESTAW MULTIMEDIALNY</t>
  </si>
  <si>
    <t>komputer</t>
  </si>
  <si>
    <t>tablice korkowe:  120x90 4 szt</t>
  </si>
  <si>
    <t>szafka na klucze</t>
  </si>
  <si>
    <t>laptop + torba + mysz</t>
  </si>
  <si>
    <t>office</t>
  </si>
  <si>
    <t>kolumny</t>
  </si>
  <si>
    <t>szafa na sprzęt grający</t>
  </si>
  <si>
    <t xml:space="preserve">regał średni (bambino expo) </t>
  </si>
  <si>
    <t>sprzęt grający</t>
  </si>
  <si>
    <t>odtwarzacz SONY ZS- RS7oBTB</t>
  </si>
  <si>
    <t>wzmacniacz</t>
  </si>
  <si>
    <t>koszty przygotowania dokumentacji</t>
  </si>
  <si>
    <t>Magda Pacholska</t>
  </si>
  <si>
    <t>skrzypce 1/4</t>
  </si>
  <si>
    <t>smyczki 1/4</t>
  </si>
  <si>
    <t>smyczki 1/2</t>
  </si>
  <si>
    <t>smyczki 3/4</t>
  </si>
  <si>
    <t>skrzypce lutnicze 1/2</t>
  </si>
  <si>
    <t>skrzypce lutnicze 3/4</t>
  </si>
  <si>
    <t>sala koncertowa</t>
  </si>
  <si>
    <t>podłoga</t>
  </si>
  <si>
    <t>koszty przygotowania dokumentacji - remont Sali koncertowej</t>
  </si>
  <si>
    <t>koszty</t>
  </si>
  <si>
    <t>instrumenty - sala rytmiczna</t>
  </si>
  <si>
    <t>tablica ceramiczna z kratką</t>
  </si>
  <si>
    <t>KALLAX Regał z drzwiami</t>
  </si>
  <si>
    <t>WYKŁADZINA DYWANOWA HAPPY OWL SZARY</t>
  </si>
  <si>
    <t>Lampa biurkowa/ścienna LED, niklowano</t>
  </si>
  <si>
    <t xml:space="preserve">suszarka do prac – metalowa </t>
  </si>
  <si>
    <t>pomoce dydaktyczne do plastyki</t>
  </si>
  <si>
    <t>232 / A. Konicka - Kula i S. Litwa</t>
  </si>
  <si>
    <t>szafa Nysa A</t>
  </si>
  <si>
    <t>szafa Nysa C (z przeszkleniem)</t>
  </si>
  <si>
    <t>szafa Nysa A1 (z wieszakiem)</t>
  </si>
  <si>
    <t>biurko nauczycielskie narożne</t>
  </si>
  <si>
    <t>Stolik na akcesoria</t>
  </si>
  <si>
    <t>Szafka uniwersalna Premium - brzozowa</t>
  </si>
  <si>
    <t xml:space="preserve">Szafka z szufladami Premium solo </t>
  </si>
  <si>
    <t xml:space="preserve">sekcja instr. dętych i perkusji </t>
  </si>
  <si>
    <t>pomoce dydaktyczne do matematyki</t>
  </si>
  <si>
    <t>Edukacja czytelnicza i medialna dla szkoły podstawowej - cz. II " Język i rodzaje mediów"</t>
  </si>
  <si>
    <t xml:space="preserve">Słownik języka polskiego PWN + CD </t>
  </si>
  <si>
    <t xml:space="preserve">Wielki słownik ortograficzny PWN + CD </t>
  </si>
  <si>
    <t>Plansza dydaktyczna " Rodzaje i gatunki literackie "</t>
  </si>
  <si>
    <t>Język polski dla szkoły podstawowej i gimnazjum- cz. I " Ortografia i części mowy"</t>
  </si>
  <si>
    <t>EDUROM - Język polski dla szkoły podstawowej - kl. 4-6</t>
  </si>
  <si>
    <t xml:space="preserve">Stół konferencyjny OMEGA 2 szt </t>
  </si>
  <si>
    <t>Ławka korytarzowa dł.2 mb</t>
  </si>
  <si>
    <t>Biblioteczka z siedziskiem - http://gardentoys.com.pl/produkt/biblioteczka-z-siedziskiem/</t>
  </si>
  <si>
    <t>Zestaw piankowy Krokus - http://sklep.dzieciecy-swiat.com.pl/</t>
  </si>
  <si>
    <t>Wieszak na ubrania Pik</t>
  </si>
  <si>
    <t>Szafa ubraniowa PROFI UT2 z półką na buty s=800cm - 6 szt</t>
  </si>
  <si>
    <t>Szafa ubraniowa PROFI UT2 z półką na buty s=100cm - 4 szt.</t>
  </si>
  <si>
    <t>odtwarzacz CD</t>
  </si>
  <si>
    <t>biblioteka muzyczna</t>
  </si>
  <si>
    <t>biurko, np. Duże biurka narożne DELTA-LUX - http://www.bartnikowski.pl/biurko-narozne-delta-lux,2484.html</t>
  </si>
  <si>
    <t>gabinet J. Przedworskiej</t>
  </si>
  <si>
    <t>duża szatnia</t>
  </si>
  <si>
    <t>szafka IKEA</t>
  </si>
  <si>
    <t>krzesło 50cmx50cm</t>
  </si>
  <si>
    <t>Szafa ubraniowa PROFI U2 z półką na buty s=60cm</t>
  </si>
  <si>
    <t>Stół ASTRA 80x80 stelaż malowany</t>
  </si>
  <si>
    <t>przechowalnia instrumentów</t>
  </si>
  <si>
    <t>regał 94/52/200</t>
  </si>
  <si>
    <t>Szafa ubraniowa PROFI U1 z półką na buty s=40cm</t>
  </si>
  <si>
    <t>pokój socjalny</t>
  </si>
  <si>
    <t>stół - 280x70</t>
  </si>
  <si>
    <t>portiernia</t>
  </si>
  <si>
    <t>kamera termowizyjna</t>
  </si>
  <si>
    <t>sprzęt audio</t>
  </si>
  <si>
    <t>wf / A. Piotrowska</t>
  </si>
  <si>
    <t>Rakietki do t.stołowego ARTENGO FR 720</t>
  </si>
  <si>
    <t>Piłki do siatkówki MOLTEN4000</t>
  </si>
  <si>
    <t>Piłki do koszykówki KIPSTA B500 T7</t>
  </si>
  <si>
    <t>Piłki do piłki ręcznej KIPSTA JET GRIP T1 10x25PLN-250.00 PLN</t>
  </si>
  <si>
    <t>Rakiety do badmintona ARTENGO BR700 10x20PLN-200.00 PLN</t>
  </si>
  <si>
    <t>Piłki gąpkowe KIPSTA FOAM300 10x20PLN-200.00 PLN</t>
  </si>
  <si>
    <t>Piłki fitball L DOMYOS 5x40PLN-200.00PLN</t>
  </si>
  <si>
    <t>Skakanka DOMYOS COMFORT 5x20PLN-100.00PLN</t>
  </si>
  <si>
    <t>Siatka do siatkówki treningowa 2x115PLN-230.00 PLN</t>
  </si>
  <si>
    <t>Skrzynia gimnastyczna POLSPORT-1.900.00 PLN</t>
  </si>
  <si>
    <t>Materac do skoku wzwyż-3.900.00 PLN</t>
  </si>
  <si>
    <t>Stół do tenisa stołowego CORNILLEAU INDOOR</t>
  </si>
  <si>
    <t>Ławeczka gimn. drewniana(3m) 12x535PLN-6.420.00PLN</t>
  </si>
  <si>
    <t>Piłka lekarska EVOLUTION 1kg 10x85PLN-850.00PLN</t>
  </si>
  <si>
    <t>Piłka lekarska EVOLUTION 4kg 10x100PLN-1000.00PLN</t>
  </si>
  <si>
    <t>Pachołki IMBILE 40cm 20x30PLN-600.00PLN</t>
  </si>
  <si>
    <t>Odskocznia gimn. PANTERA 2x885PLN-1.770.00PLN</t>
  </si>
  <si>
    <t>Szafka sportowa 4x1.500PLN-6.000.00PLN</t>
  </si>
  <si>
    <t>Ławeczka szatniowa regul.z wieszakiem 12x420PLN-5.040.00PLN</t>
  </si>
  <si>
    <t>Duża bramka 2x240PLN-480.00PLN</t>
  </si>
  <si>
    <t>Materac z rzepami-20x245PLN-4.900.00 PLN</t>
  </si>
  <si>
    <t>133 / A. Cichecka</t>
  </si>
  <si>
    <t>korytarze w I stopniu</t>
  </si>
  <si>
    <t>pracownie teorii OSM II st.</t>
  </si>
  <si>
    <t>4 flety Sankyo -  Seria CF 401 H (Srebrna (925) głowa, korpus i mechanika, wyciągane kominki)</t>
  </si>
  <si>
    <t>4 Flety Muramatsu DS REB Heavy srebrna głowa i korpus, srebrny mechanizm, otwarte klapy, E-mechanika, stopka H</t>
  </si>
  <si>
    <t>3 flety piccolo YPC-91 - drewno Grenadilla, srebrne klapy</t>
  </si>
  <si>
    <t>3 flety altowe YFL A421 II - korpus - złoty mosiądz lakierowany, srebrna płytka, posrebrzany mechanizm, prosta głowa</t>
  </si>
  <si>
    <t>3 flety basowe YFL B441- korpus złoty mosiądz, zakrzywiona główka, srebrna</t>
  </si>
  <si>
    <t>12 fletów Yamaha 211 + zakrzywiona główka FHJ-200U. (posrebrzany, zakrzywiona główka FHJ-200U, skala do C, E-mechanika, wysunięte G, dodatkowo pokrowiec Yamaha)</t>
  </si>
  <si>
    <t>Szkoła I stopnia</t>
  </si>
  <si>
    <t>228 - sale rytmiczne</t>
  </si>
  <si>
    <t>przebieralnia rytmiczna</t>
  </si>
  <si>
    <t>przebieralnia s. gimn.</t>
  </si>
  <si>
    <t>świetlica lewa</t>
  </si>
  <si>
    <t>świetlica prawa</t>
  </si>
  <si>
    <t>korytarz świetlicy</t>
  </si>
  <si>
    <t>korytarz II p. po obu stronach</t>
  </si>
  <si>
    <t>korytarz I p.</t>
  </si>
  <si>
    <t>wnęka na I p.</t>
  </si>
  <si>
    <t>korytarz parter</t>
  </si>
  <si>
    <t>Szkoła II stopnia</t>
  </si>
  <si>
    <t>biblioteka muz.</t>
  </si>
  <si>
    <t>biblioteka książ.</t>
  </si>
  <si>
    <t>czytelnia</t>
  </si>
  <si>
    <t>hol orkiestrowy</t>
  </si>
  <si>
    <t>korytarz prz 37</t>
  </si>
  <si>
    <t>s. gimnastyczna II st.</t>
  </si>
  <si>
    <t>zaplecze s. gim. II st.</t>
  </si>
  <si>
    <t>I i II p. korytarz s muzyczne</t>
  </si>
  <si>
    <t>I i II p. korytarz liceum</t>
  </si>
  <si>
    <t>I i II p. hol przy 110</t>
  </si>
  <si>
    <t>211A</t>
  </si>
  <si>
    <t>zaplecze sali 109</t>
  </si>
  <si>
    <t>Razem</t>
  </si>
  <si>
    <t>Wartość</t>
  </si>
  <si>
    <t>Powierzchnia</t>
  </si>
  <si>
    <t>Cena za 1m2</t>
  </si>
  <si>
    <t>Inne</t>
  </si>
  <si>
    <t>tablica ceramiczna z kratką 160cm</t>
  </si>
  <si>
    <t xml:space="preserve">Profesjonalny zestaw akcesoriów do tablic i flipchartów AS111 </t>
  </si>
  <si>
    <t>tablica suchościeralna magnetyczna 120 x 180 STAR BOARD ceramiczna</t>
  </si>
  <si>
    <t>zestaw mebli do sal rytmicznych Szafy 2 szt, szafki 6 szt półki 4 szt. ławeczka 2 szt</t>
  </si>
  <si>
    <t>YAMAHA CLAVINOVA CLP-480R</t>
  </si>
  <si>
    <t>Zestaw piankowy – tęcza</t>
  </si>
  <si>
    <t xml:space="preserve">ławki - w sumie 6 m </t>
  </si>
  <si>
    <t>parasolnik</t>
  </si>
  <si>
    <t>Gablota informacyjna mała żółta</t>
  </si>
  <si>
    <t>Tablica korkowa w ramie officeBoard 90x180cm</t>
  </si>
  <si>
    <t xml:space="preserve">ławka 3 m </t>
  </si>
  <si>
    <t>ławka - 1,9 m</t>
  </si>
  <si>
    <t>Szafa ubraniowa PROFI U4 z półką na buty s=120cm 9+1+1</t>
  </si>
  <si>
    <t>Szafa ubraniowa PROFI U3 z półką na buty s=90cm 1 + 1</t>
  </si>
  <si>
    <t>ławka 3 m - zwdłuż kraty klas 1-3 (może będzie wyceniona z szatnią)</t>
  </si>
  <si>
    <t>przechowalnia instr.</t>
  </si>
  <si>
    <t>szafka szara, 2 egały z szafką (model M24 edu-meble)</t>
  </si>
  <si>
    <t>regały</t>
  </si>
  <si>
    <t>4 krzesła (model colores Bambino)</t>
  </si>
  <si>
    <t>leżanka (aventis)</t>
  </si>
  <si>
    <t>Szafa ubraniowa PROFI U1 z półką na buty s=40cm (SZARA!!!)</t>
  </si>
  <si>
    <t>wzmacniacz odtwarzacz CD  DENON</t>
  </si>
  <si>
    <t>szatnia klas 1-3</t>
  </si>
  <si>
    <t>wzmacniacz - sprzęt wspólny</t>
  </si>
  <si>
    <t>odtwarzacz CD - sprzęt wspólny</t>
  </si>
  <si>
    <t>kolumny - sprzęt wspólny</t>
  </si>
  <si>
    <t>szafka - kontener mobliny D (inschool)</t>
  </si>
  <si>
    <t xml:space="preserve">tablica korkowa ekspozycyjna 120x80 (bambino) </t>
  </si>
  <si>
    <t>czajnik Zelmer CKE820 (mediamarkt) - szt. 2</t>
  </si>
  <si>
    <t xml:space="preserve">tablica korkowa 120x60 (bambino) - szt. 3 </t>
  </si>
  <si>
    <t>umywalka ARTECO Cersanit (leroymerlin) + podłączenie</t>
  </si>
  <si>
    <t>biurko komputerowe LUX PLUS (bambino)</t>
  </si>
  <si>
    <t>dzwonki diatoniczne</t>
  </si>
  <si>
    <t>dzwonki chromatyczne</t>
  </si>
  <si>
    <t>klawesy</t>
  </si>
  <si>
    <t>kij deszczowy</t>
  </si>
  <si>
    <t>bębenki</t>
  </si>
  <si>
    <t>23 /  J. Sobieraj-Bednarek</t>
  </si>
  <si>
    <t>piłki</t>
  </si>
  <si>
    <t>chusty duże 3 paczki - 4 w paczce</t>
  </si>
  <si>
    <t>chustki małe 4 paczki - 3  w paczce</t>
  </si>
  <si>
    <t>wstążki 10 sztuk - po 2 z każdego koloru</t>
  </si>
  <si>
    <t>magnetyczna tablica suchościeralna z pięciolinią -  może być wolnostojąca, z jednej strony gładka, z drugiej pięciolinia</t>
  </si>
  <si>
    <t>tablica interaktywna + projektor</t>
  </si>
  <si>
    <t xml:space="preserve">odtwarzacz cd   +  głośniki </t>
  </si>
  <si>
    <t>kamera cyfrowa + statyw</t>
  </si>
  <si>
    <t>duża szafa na stroje (z wieszakami i półkami)</t>
  </si>
  <si>
    <t xml:space="preserve">podręczna biblioteczka </t>
  </si>
  <si>
    <t>szafa na sprzęt  elektroniczny</t>
  </si>
  <si>
    <t>szafka na instrumenty</t>
  </si>
  <si>
    <t>szafka na rekwizyty</t>
  </si>
  <si>
    <t>tablica biała suchościeralna (pięciolinia) Standard 170x100</t>
  </si>
  <si>
    <t>stołek regulowany do pianina</t>
  </si>
  <si>
    <t>kolumny + wzmacniacz+CD</t>
  </si>
  <si>
    <t>tablica kredowa (pięciolinia) Standard-A 170x100</t>
  </si>
  <si>
    <t>szafa niska Expo - szt. 2 (bambino)</t>
  </si>
  <si>
    <t>kolumny + wzmacniacz + CD</t>
  </si>
  <si>
    <t>szafka średnia Expo - szt. 2</t>
  </si>
  <si>
    <t>stół ? raczej temat na razie bez realizacji</t>
  </si>
  <si>
    <t>stojak (wieszak) do map i plansz - duży (edutop)</t>
  </si>
  <si>
    <t>stojak na mapy (inschool) - szt. 2</t>
  </si>
  <si>
    <t>szafa Segment (mebleszkolne)</t>
  </si>
  <si>
    <t xml:space="preserve">rzutnik pisma NOBO 2523T </t>
  </si>
  <si>
    <t>tablica czarna kredowa gładka 180x100</t>
  </si>
  <si>
    <t>szafa Nysa C przeszklona (wersalin) - szt. 6</t>
  </si>
  <si>
    <t>Szafka niska zamykana (bambino) - szt. 2</t>
  </si>
  <si>
    <t>odtwarzacz CD+kolumny (bez wzmacniacza)</t>
  </si>
  <si>
    <t>szafa z przegródkami na płyty (szukam jeszcze)</t>
  </si>
  <si>
    <t>tablica korkowa ekspozycyjna 120x80 (bambino) - na korytarz przy sali 200</t>
  </si>
  <si>
    <t>szafa Nysa B</t>
  </si>
  <si>
    <t>szafa Nysa C</t>
  </si>
  <si>
    <t>szafa Nysa F - szt. 3</t>
  </si>
  <si>
    <t>szafa Nysa</t>
  </si>
  <si>
    <t>tablica biała suchościeralna 180x120</t>
  </si>
  <si>
    <t>biurko nauczycielskie (wersalin)</t>
  </si>
  <si>
    <t>tablica biała suchościeralna 180x120 - szt. 2</t>
  </si>
  <si>
    <t>szafa oszklona Kasia 3 (cezas)</t>
  </si>
  <si>
    <t>szafa Kasia 5 (cezas)</t>
  </si>
  <si>
    <t>szafka Kasia 14 niska zamykana (cezas) - szt. 2</t>
  </si>
  <si>
    <t>sala 206 (A. Krysińska, I. Głowacka)</t>
  </si>
  <si>
    <t>Biurko z jedną szafką 1000 B004.0160.001 (inschool)</t>
  </si>
  <si>
    <t xml:space="preserve">szafka średnia Expo </t>
  </si>
  <si>
    <t>szafa  Prince 1521 (inschool)</t>
  </si>
  <si>
    <t>biurko Vigo z 1 szufladą (bambino)</t>
  </si>
  <si>
    <t>sala 211 (P. Kidula)</t>
  </si>
  <si>
    <t>sala 211 (A. Gryszkalis)</t>
  </si>
  <si>
    <t>Projektor multimedialny EPSON EH-TW5350</t>
  </si>
  <si>
    <t>korytarz II piętro - wnęka przy sali 207/204</t>
  </si>
  <si>
    <t xml:space="preserve">pufa okrągła (430x500) na stopkach z tworzywa sztucznego </t>
  </si>
  <si>
    <t xml:space="preserve">pufa 1/4 koła (500x500x500)  na stopkach z tworzywa sztucznego </t>
  </si>
  <si>
    <t xml:space="preserve">pufa prostokątna (500x500x500) na stopkach z tworzywa sztucznego </t>
  </si>
  <si>
    <t xml:space="preserve">pufa prostokątna (1000x500x500)  na stopkach z tworzywa sztucznego </t>
  </si>
  <si>
    <t>korytarz I piętro - wnęka przy sali 107/104</t>
  </si>
  <si>
    <t>gabinet K. Goss (sala 110)</t>
  </si>
  <si>
    <t>biurko</t>
  </si>
  <si>
    <t>stolik pod drukarkę</t>
  </si>
  <si>
    <t>krzesła/fotele - szt. 2</t>
  </si>
  <si>
    <t>stolik</t>
  </si>
  <si>
    <t>korytarz II piętro - wnęka przy sali 207/205</t>
  </si>
  <si>
    <t>korytarz II piętro - wnęka przy sali 207/206</t>
  </si>
  <si>
    <t>korytarz II piętro - wnęka przy sali 207/207</t>
  </si>
  <si>
    <t>korytarz II piętro - wnęka przy sali 207/208</t>
  </si>
  <si>
    <t>korytarz I piętro - wnęka przy sali 107/105</t>
  </si>
  <si>
    <t>korytarz I piętro - wnęka przy sali 107/106</t>
  </si>
  <si>
    <t>korytarz I piętro - wnęka przy sali 107/107</t>
  </si>
  <si>
    <t>korytarz I piętro - wnęka przy sali 107/108</t>
  </si>
  <si>
    <t>Optoma Uniwersalny uchwyt sufitowy biały</t>
  </si>
  <si>
    <t>Optoma WHD200 bezprzewodowy system HDMI czarny</t>
  </si>
  <si>
    <t>Glośniki Logitech 2.0 Z200 czarne</t>
  </si>
  <si>
    <t>Gembird HDMI/HDMI v1.4 20m (3D, ethernet, pozłacany)</t>
  </si>
  <si>
    <t>szafa aktowa 199x100x43,5cm</t>
  </si>
  <si>
    <t>montaż projektora</t>
  </si>
  <si>
    <t>patio</t>
  </si>
  <si>
    <t>2 szt. fagot – Oskar Adler model 1350(mały) – cena ok. 3300 euro za sztukę</t>
  </si>
  <si>
    <t>4 szt. trąbki Besson/John Packer   - cena ok. 1200 PLN za sztukę</t>
  </si>
  <si>
    <t>4 szt. puzony Yamaha 354 M – cena ok. 3100 PLN za sztukę</t>
  </si>
  <si>
    <t>1 szt. waltornia Paker B – cena ok. 3000 PLN za sztukę</t>
  </si>
  <si>
    <t>2 szt. waltornia Paxmann F/B – cena ok. 12500 PLN za sztukę</t>
  </si>
  <si>
    <t>2 szt. flety z podwójnymi główkami Trevor-James – cena ok. 4000 PLN za sztukę</t>
  </si>
  <si>
    <t>1 szt. flet Miyazawa – cena ok. 20 000 PLN za sztukę</t>
  </si>
  <si>
    <t>3 szt. saksofony sopranowe Eastman – cena ok. 2790 PLN za sztukę</t>
  </si>
  <si>
    <t>4 szt. saksofony Antiqua lub Yamaha – cena ok. 4300 PLN za sztukę</t>
  </si>
  <si>
    <t>1 szt. saksofon barytonowy Michael – cena ok. 10000 PLN za sztukę</t>
  </si>
  <si>
    <t>2 szt. kornety John Packer   - cena ok. 1200 PLN za sztukę</t>
  </si>
  <si>
    <t>1 mały obój – Adler(model dziecięcy) ok. 6500 PLN</t>
  </si>
  <si>
    <t>2 szt. – obój plastikowy(ebonit) cena ok. 3500 PLN za sztukę</t>
  </si>
  <si>
    <t>2 szt. – obój Buffet(model szkolny) – cena ok. 14 500 PLN za sztukę</t>
  </si>
  <si>
    <t>2 szt.- obój Adler – cena za sztukę ok. 26 000 PLN za sztukę</t>
  </si>
  <si>
    <t>1 szt. – rozek angielski Moening – cena ok. 60 000 PLN za sztukę</t>
  </si>
  <si>
    <t>4 szt. fagot – Oskar Adler model 1357/125 – cena ok. 5200 euro za sztukę</t>
  </si>
  <si>
    <t>8 szt. klarnet in C Buffet E 11 – cena ok. 6 300 PLN za sztukę</t>
  </si>
  <si>
    <t>2 szt. klarnet in Es Buffet E 11 – cena ok. 6 400 PLN za sztukę</t>
  </si>
  <si>
    <t>6 szt. klarnet in B -Yamaha YCL-255  - cena ok. 2300 PLN za sztukę</t>
  </si>
  <si>
    <t>4 szt. klarnet in B – Yamaha YCL 650 – cena ok. 5400 PLN za sztukę</t>
  </si>
  <si>
    <t>4 szt. klarnet in B – Buffet RC – cena ok. 13 000 PLN za sztukę</t>
  </si>
  <si>
    <t>2 szt. klarnet basowy Buffet Prestige – cena ok. 37 000 PLN za sztukę</t>
  </si>
  <si>
    <t>CHUSTKI DO TAŃCA 30X30 CM 40 sztuk po 6,5 czyli 260 zł</t>
  </si>
  <si>
    <t>2 worki do siedzenia ?</t>
  </si>
  <si>
    <t>WSTĄŻKA DO TAŃCA</t>
  </si>
  <si>
    <t>plansza - Instrumenty muzyczne</t>
  </si>
  <si>
    <t>Bębenek 21 cm strojony</t>
  </si>
  <si>
    <t>Kolorowe dzwonki z rączką - 3 zestawy po 10 sztuk</t>
  </si>
  <si>
    <t>Zestaw KLASOWY</t>
  </si>
  <si>
    <t>piłki do rytmiki, 2 komplety , po 12 sztuk. , 2 x 245 =490</t>
  </si>
  <si>
    <t>Obręcze płaskie 65 cm - 4 sztuki w komplecie - 6 kompletów po 4 sztuki</t>
  </si>
  <si>
    <t>wymiana luster w salach 228 i 23</t>
  </si>
  <si>
    <t>serwer</t>
  </si>
  <si>
    <t>Biurko z nadstawką z kontenerem na kółkach, miejscem na komputer na kółkach</t>
  </si>
  <si>
    <t>Biuro narożne z kontenerem na kółkach, miejscem na komputer na kółkach i nadstawką</t>
  </si>
  <si>
    <t>biurko proste/narożne, nadstawka, kontener na kółkach, szafka na komputer na kółkach</t>
  </si>
  <si>
    <t>biurko narożne z kontenerem na kółkach, miescem na komputer na kółkach</t>
  </si>
  <si>
    <t>Segment Belfer ND 102/80/35</t>
  </si>
  <si>
    <t>Segment Kasia 14 80/38/116</t>
  </si>
  <si>
    <t>Segment Belfer NB 190/80/35</t>
  </si>
  <si>
    <t>Segment Belfer NA 190/80/55</t>
  </si>
  <si>
    <t>Segment Belfer NC 190/80/35</t>
  </si>
  <si>
    <t>Szafa segreg. SB 190/80/35</t>
  </si>
  <si>
    <t>Segment Kasia 13 116/80/38</t>
  </si>
  <si>
    <t>Regał SB 80/33/190</t>
  </si>
  <si>
    <t>Segment Kasia 7 80/190/35</t>
  </si>
  <si>
    <t>Krzesła obrotowe</t>
  </si>
  <si>
    <t>kontener pod biurko na kółkach</t>
  </si>
  <si>
    <t>Szafka 40/36/113</t>
  </si>
  <si>
    <t>Program Wyposażenie + czytnik</t>
  </si>
  <si>
    <t>drukarka 2 stronna</t>
  </si>
  <si>
    <t>gilotyna do papieru</t>
  </si>
  <si>
    <t>aparat telefoniczny</t>
  </si>
  <si>
    <t>wieszak ubraniowy</t>
  </si>
  <si>
    <t>krzesła drewniane (szkolne)</t>
  </si>
  <si>
    <t>szafka i zlew - 80x60</t>
  </si>
  <si>
    <t>szafka wisząca - szer. 80 cm, wys. 40 cm z suszarką</t>
  </si>
  <si>
    <t>szafka  szer. 40 cm, wys. 40 cm</t>
  </si>
  <si>
    <t>szafka stojąca - ok. 60 cm, wys. 60 cm</t>
  </si>
  <si>
    <t>blat z 7 szafkami -  dł. 360 cm</t>
  </si>
  <si>
    <t>tablica korkowa - ogłoszenia</t>
  </si>
  <si>
    <t>szafy na nuty SB 80/35/190</t>
  </si>
  <si>
    <t>szafki Kasia 14</t>
  </si>
  <si>
    <t>wieszaki na ścianę</t>
  </si>
  <si>
    <t>szafa ubraniowa s. 20</t>
  </si>
  <si>
    <t>pulpity pełne</t>
  </si>
  <si>
    <t>pulpity składane</t>
  </si>
  <si>
    <t>stół dla jurorów s. 20</t>
  </si>
  <si>
    <t xml:space="preserve">wymiana wygłuszenia sal </t>
  </si>
  <si>
    <t>szafki Kasia 14 dla muzyków w salach ogólnokszt. 80/38/116</t>
  </si>
  <si>
    <t>biurka z szafką</t>
  </si>
  <si>
    <t>wymiana oświetlenia</t>
  </si>
  <si>
    <t>monitoring</t>
  </si>
  <si>
    <t>korytarz I st. - parter</t>
  </si>
  <si>
    <t>ławka z pełnym oparciem s. 23 dł 685 cm</t>
  </si>
  <si>
    <t>gablota chóru sz.250xwys.120</t>
  </si>
  <si>
    <t>tablica s. 20  73x225 cm</t>
  </si>
  <si>
    <t>gablota Łódzkie Smyczki 90x150</t>
  </si>
  <si>
    <t>tablica biblioteka  168x150</t>
  </si>
  <si>
    <t>ramki nauczycieli</t>
  </si>
  <si>
    <t>krzesła teatralne 2m</t>
  </si>
  <si>
    <t>krzesła teatralne 3m</t>
  </si>
  <si>
    <t>krzesła teatralne 3 m</t>
  </si>
  <si>
    <t xml:space="preserve">tablice sekcyjne  </t>
  </si>
  <si>
    <t>tablica dyr.. Dryniak 130x120</t>
  </si>
  <si>
    <t>tablica  kierownik 180x100</t>
  </si>
  <si>
    <t>tablica sukcesy uczniów 960x120</t>
  </si>
  <si>
    <t>tablice ewakuacyjne 60x60</t>
  </si>
  <si>
    <t>tablica dyrekcji 150x200</t>
  </si>
  <si>
    <t>tablica przy szatni 110x200</t>
  </si>
  <si>
    <t>tablica przy szatni 50x200</t>
  </si>
  <si>
    <t>krzesło teatralne 5m</t>
  </si>
  <si>
    <t>gablota sztandar 165x230</t>
  </si>
  <si>
    <t>ławka z pełnym oparciem dł 620 cm</t>
  </si>
  <si>
    <t>ławka 170 m</t>
  </si>
  <si>
    <t>tablica 150x100</t>
  </si>
  <si>
    <t>korytarz I st. - s. kameralna</t>
  </si>
  <si>
    <t>korytarz I st. - sekretariat</t>
  </si>
  <si>
    <t>korytarz I st. - foyer</t>
  </si>
  <si>
    <t>korytarz I st. - lustrzanka</t>
  </si>
  <si>
    <t>korytarz I st. - lustrzanka (korytarz)</t>
  </si>
  <si>
    <t>korytarz II st. - 1 piętro</t>
  </si>
  <si>
    <t>korytarz II st. - 2 piętro</t>
  </si>
  <si>
    <t>ławki 170 cm ADRIA</t>
  </si>
  <si>
    <t>tablica s. 100  sz 140xw.100</t>
  </si>
  <si>
    <t>tablica s.107 230x150</t>
  </si>
  <si>
    <t>ławki 170 cm</t>
  </si>
  <si>
    <t>tablica psychol. 100x60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</si>
</sst>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[$€-2]\ * #,##0.00_-;\-[$€-2]\ * #,##0.00_-;_-[$€-2]\ * &quot;-&quot;??_-;_-@_-"/>
    <numFmt numFmtId="166" formatCode="_-* #,##0.0000\ _z_ł_-;\-* #,##0.0000\ _z_ł_-;_-* &quot;-&quot;??\ _z_ł_-;_-@_-"/>
  </numFmts>
  <fonts count="3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Unicode MS"/>
      <family val="2"/>
      <charset val="238"/>
    </font>
    <font>
      <sz val="10"/>
      <name val="Arial CE"/>
      <charset val="238"/>
    </font>
    <font>
      <sz val="10"/>
      <color rgb="FF00B0F0"/>
      <name val="Arial Unicode MS"/>
      <family val="2"/>
      <charset val="238"/>
    </font>
    <font>
      <sz val="10"/>
      <name val="Times New Roman"/>
      <family val="1"/>
      <charset val="238"/>
    </font>
    <font>
      <sz val="10"/>
      <name val="Arial Unicode MS"/>
      <family val="2"/>
      <charset val="238"/>
    </font>
    <font>
      <b/>
      <sz val="10"/>
      <name val="Arial Unicode MS"/>
      <family val="2"/>
      <charset val="238"/>
    </font>
    <font>
      <sz val="10"/>
      <color rgb="FF000000"/>
      <name val="Arial Unicode MS"/>
      <family val="2"/>
      <charset val="238"/>
    </font>
    <font>
      <b/>
      <sz val="10"/>
      <color theme="1"/>
      <name val="Arial Unicode MS"/>
      <family val="2"/>
      <charset val="238"/>
    </font>
    <font>
      <b/>
      <sz val="10"/>
      <color rgb="FFFF0000"/>
      <name val="Arial Unicode MS"/>
      <family val="2"/>
      <charset val="238"/>
    </font>
    <font>
      <b/>
      <sz val="10"/>
      <color rgb="FF00B0F0"/>
      <name val="Arial Unicode MS"/>
      <family val="2"/>
      <charset val="238"/>
    </font>
    <font>
      <sz val="10"/>
      <color rgb="FF000000"/>
      <name val="Verdana"/>
      <family val="2"/>
      <charset val="238"/>
    </font>
    <font>
      <sz val="8"/>
      <color theme="1"/>
      <name val="Arial Unicode MS"/>
      <family val="2"/>
      <charset val="238"/>
    </font>
    <font>
      <sz val="10"/>
      <color theme="0"/>
      <name val="Arial Unicode MS"/>
      <family val="2"/>
      <charset val="238"/>
    </font>
    <font>
      <b/>
      <sz val="10"/>
      <color theme="0"/>
      <name val="Arial Unicode MS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rgb="FFFF0000"/>
      <name val="Arial Unicode MS"/>
      <family val="2"/>
      <charset val="238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333333"/>
      <name val="Arial Unicode MS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Arial CE"/>
      <family val="2"/>
      <charset val="238"/>
    </font>
    <font>
      <b/>
      <sz val="10"/>
      <color theme="0"/>
      <name val="Arial CE"/>
      <charset val="238"/>
    </font>
    <font>
      <b/>
      <sz val="11"/>
      <color rgb="FF00B050"/>
      <name val="Calibri"/>
      <family val="2"/>
      <charset val="238"/>
      <scheme val="minor"/>
    </font>
    <font>
      <sz val="11"/>
      <color theme="1"/>
      <name val="Arial Unicode MS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 Unicode MS"/>
      <family val="2"/>
      <charset val="238"/>
    </font>
    <font>
      <sz val="9"/>
      <color indexed="8"/>
      <name val="Arial CE"/>
      <family val="2"/>
      <charset val="238"/>
    </font>
    <font>
      <sz val="10"/>
      <name val="Arial Unicode MS"/>
      <charset val="238"/>
    </font>
    <font>
      <b/>
      <i/>
      <sz val="10"/>
      <color indexed="10"/>
      <name val="Arial Unicode MS"/>
      <charset val="238"/>
    </font>
    <font>
      <b/>
      <i/>
      <sz val="10"/>
      <color indexed="10"/>
      <name val="Arial Unicode MS"/>
      <family val="2"/>
      <charset val="238"/>
    </font>
    <font>
      <b/>
      <i/>
      <sz val="10"/>
      <color indexed="8"/>
      <name val="Arial Unicode MS"/>
      <family val="2"/>
      <charset val="238"/>
    </font>
    <font>
      <sz val="9"/>
      <name val="Arial"/>
      <family val="2"/>
    </font>
    <font>
      <sz val="10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Arial Unicode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58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/>
    <xf numFmtId="4" fontId="6" fillId="0" borderId="0" xfId="0" applyNumberFormat="1" applyFont="1" applyBorder="1"/>
    <xf numFmtId="164" fontId="3" fillId="0" borderId="4" xfId="0" applyNumberFormat="1" applyFont="1" applyBorder="1" applyAlignment="1">
      <alignment horizontal="right" vertical="center"/>
    </xf>
    <xf numFmtId="44" fontId="3" fillId="0" borderId="0" xfId="1" applyFont="1" applyBorder="1" applyAlignment="1">
      <alignment horizontal="right" vertical="center"/>
    </xf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9" fillId="0" borderId="7" xfId="0" applyFont="1" applyBorder="1" applyAlignment="1">
      <alignment vertical="center"/>
    </xf>
    <xf numFmtId="0" fontId="9" fillId="0" borderId="0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11" fillId="0" borderId="0" xfId="0" applyFont="1" applyBorder="1"/>
    <xf numFmtId="164" fontId="3" fillId="0" borderId="0" xfId="0" applyNumberFormat="1" applyFont="1" applyAlignment="1">
      <alignment horizontal="right" vertical="center"/>
    </xf>
    <xf numFmtId="4" fontId="7" fillId="0" borderId="0" xfId="0" applyNumberFormat="1" applyFont="1" applyBorder="1"/>
    <xf numFmtId="0" fontId="13" fillId="0" borderId="0" xfId="0" applyFont="1" applyBorder="1"/>
    <xf numFmtId="0" fontId="13" fillId="0" borderId="4" xfId="0" applyFont="1" applyBorder="1" applyAlignment="1">
      <alignment wrapText="1"/>
    </xf>
    <xf numFmtId="0" fontId="3" fillId="0" borderId="0" xfId="0" applyFont="1" applyAlignment="1">
      <alignment vertical="center" textRotation="90"/>
    </xf>
    <xf numFmtId="0" fontId="7" fillId="0" borderId="0" xfId="0" applyFont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4" xfId="0" applyFont="1" applyFill="1" applyBorder="1" applyAlignment="1">
      <alignment wrapText="1"/>
    </xf>
    <xf numFmtId="4" fontId="7" fillId="0" borderId="0" xfId="0" applyNumberFormat="1" applyFont="1" applyFill="1" applyBorder="1"/>
    <xf numFmtId="0" fontId="0" fillId="0" borderId="0" xfId="0" applyBorder="1"/>
    <xf numFmtId="164" fontId="7" fillId="0" borderId="4" xfId="0" applyNumberFormat="1" applyFont="1" applyBorder="1"/>
    <xf numFmtId="164" fontId="7" fillId="0" borderId="0" xfId="0" applyNumberFormat="1" applyFont="1" applyBorder="1"/>
    <xf numFmtId="164" fontId="7" fillId="0" borderId="7" xfId="0" applyNumberFormat="1" applyFont="1" applyBorder="1"/>
    <xf numFmtId="164" fontId="13" fillId="0" borderId="4" xfId="0" applyNumberFormat="1" applyFont="1" applyBorder="1" applyAlignment="1">
      <alignment wrapText="1"/>
    </xf>
    <xf numFmtId="164" fontId="13" fillId="0" borderId="0" xfId="0" applyNumberFormat="1" applyFont="1" applyBorder="1"/>
    <xf numFmtId="164" fontId="3" fillId="0" borderId="0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9" fillId="0" borderId="0" xfId="0" applyNumberFormat="1" applyFont="1" applyBorder="1"/>
    <xf numFmtId="164" fontId="3" fillId="0" borderId="4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vertical="center"/>
    </xf>
    <xf numFmtId="164" fontId="11" fillId="0" borderId="7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vertical="center" wrapText="1"/>
    </xf>
    <xf numFmtId="164" fontId="5" fillId="0" borderId="7" xfId="0" applyNumberFormat="1" applyFont="1" applyBorder="1" applyAlignment="1">
      <alignment vertical="center"/>
    </xf>
    <xf numFmtId="164" fontId="3" fillId="2" borderId="4" xfId="0" applyNumberFormat="1" applyFont="1" applyFill="1" applyBorder="1" applyAlignment="1">
      <alignment vertical="center" wrapText="1"/>
    </xf>
    <xf numFmtId="164" fontId="11" fillId="0" borderId="0" xfId="0" applyNumberFormat="1" applyFont="1" applyBorder="1"/>
    <xf numFmtId="164" fontId="7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4" xfId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0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2" xfId="0" applyFont="1" applyBorder="1" applyAlignment="1">
      <alignment horizontal="center" wrapText="1"/>
    </xf>
    <xf numFmtId="165" fontId="7" fillId="0" borderId="4" xfId="0" applyNumberFormat="1" applyFont="1" applyBorder="1"/>
    <xf numFmtId="165" fontId="7" fillId="0" borderId="0" xfId="0" applyNumberFormat="1" applyFont="1" applyBorder="1"/>
    <xf numFmtId="165" fontId="7" fillId="0" borderId="7" xfId="0" applyNumberFormat="1" applyFont="1" applyBorder="1"/>
    <xf numFmtId="165" fontId="13" fillId="0" borderId="4" xfId="0" applyNumberFormat="1" applyFont="1" applyBorder="1" applyAlignment="1">
      <alignment wrapText="1"/>
    </xf>
    <xf numFmtId="165" fontId="13" fillId="0" borderId="0" xfId="0" applyNumberFormat="1" applyFont="1" applyBorder="1"/>
    <xf numFmtId="165" fontId="3" fillId="0" borderId="0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5" fontId="9" fillId="0" borderId="0" xfId="0" applyNumberFormat="1" applyFont="1" applyBorder="1"/>
    <xf numFmtId="165" fontId="3" fillId="0" borderId="4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 wrapText="1"/>
    </xf>
    <xf numFmtId="165" fontId="9" fillId="0" borderId="0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/>
    </xf>
    <xf numFmtId="165" fontId="11" fillId="0" borderId="7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165" fontId="9" fillId="0" borderId="7" xfId="0" applyNumberFormat="1" applyFont="1" applyBorder="1" applyAlignment="1">
      <alignment vertical="center"/>
    </xf>
    <xf numFmtId="165" fontId="9" fillId="0" borderId="4" xfId="0" applyNumberFormat="1" applyFont="1" applyFill="1" applyBorder="1" applyAlignment="1">
      <alignment wrapText="1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vertical="center" wrapText="1"/>
    </xf>
    <xf numFmtId="165" fontId="5" fillId="0" borderId="7" xfId="0" applyNumberFormat="1" applyFont="1" applyBorder="1" applyAlignment="1">
      <alignment vertical="center"/>
    </xf>
    <xf numFmtId="165" fontId="3" fillId="2" borderId="4" xfId="0" applyNumberFormat="1" applyFont="1" applyFill="1" applyBorder="1" applyAlignment="1">
      <alignment vertical="center" wrapText="1"/>
    </xf>
    <xf numFmtId="165" fontId="5" fillId="0" borderId="4" xfId="0" applyNumberFormat="1" applyFont="1" applyBorder="1" applyAlignment="1">
      <alignment vertical="center"/>
    </xf>
    <xf numFmtId="165" fontId="11" fillId="0" borderId="0" xfId="0" applyNumberFormat="1" applyFont="1" applyBorder="1"/>
    <xf numFmtId="165" fontId="7" fillId="0" borderId="4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7" fillId="0" borderId="0" xfId="3" applyNumberFormat="1" applyFont="1" applyBorder="1"/>
    <xf numFmtId="0" fontId="10" fillId="0" borderId="3" xfId="0" applyFont="1" applyBorder="1" applyAlignment="1">
      <alignment vertical="center" wrapText="1"/>
    </xf>
    <xf numFmtId="49" fontId="3" fillId="0" borderId="0" xfId="3" applyNumberFormat="1" applyFont="1" applyBorder="1" applyAlignment="1">
      <alignment horizontal="right" vertical="center"/>
    </xf>
    <xf numFmtId="49" fontId="3" fillId="0" borderId="7" xfId="3" applyNumberFormat="1" applyFont="1" applyBorder="1" applyAlignment="1">
      <alignment horizontal="right" vertical="center"/>
    </xf>
    <xf numFmtId="44" fontId="3" fillId="0" borderId="7" xfId="1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right" vertical="center"/>
    </xf>
    <xf numFmtId="49" fontId="3" fillId="0" borderId="2" xfId="3" applyNumberFormat="1" applyFont="1" applyBorder="1" applyAlignment="1">
      <alignment horizontal="right" vertical="center"/>
    </xf>
    <xf numFmtId="0" fontId="16" fillId="4" borderId="7" xfId="0" applyFont="1" applyFill="1" applyBorder="1" applyAlignment="1">
      <alignment horizontal="center" wrapText="1"/>
    </xf>
    <xf numFmtId="0" fontId="16" fillId="4" borderId="7" xfId="0" applyFont="1" applyFill="1" applyBorder="1" applyAlignment="1">
      <alignment horizontal="center"/>
    </xf>
    <xf numFmtId="165" fontId="16" fillId="4" borderId="7" xfId="0" applyNumberFormat="1" applyFont="1" applyFill="1" applyBorder="1" applyAlignment="1">
      <alignment horizontal="center"/>
    </xf>
    <xf numFmtId="164" fontId="16" fillId="4" borderId="7" xfId="0" applyNumberFormat="1" applyFont="1" applyFill="1" applyBorder="1" applyAlignment="1">
      <alignment horizontal="center"/>
    </xf>
    <xf numFmtId="44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44" fontId="16" fillId="4" borderId="0" xfId="0" applyNumberFormat="1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165" fontId="9" fillId="0" borderId="7" xfId="0" applyNumberFormat="1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 vertical="center"/>
    </xf>
    <xf numFmtId="44" fontId="3" fillId="0" borderId="0" xfId="1" applyFont="1" applyBorder="1" applyAlignment="1">
      <alignment horizontal="left" vertical="center"/>
    </xf>
    <xf numFmtId="49" fontId="3" fillId="0" borderId="7" xfId="3" applyNumberFormat="1" applyFont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 vertical="center"/>
    </xf>
    <xf numFmtId="164" fontId="9" fillId="0" borderId="4" xfId="0" applyNumberFormat="1" applyFont="1" applyFill="1" applyBorder="1" applyAlignment="1">
      <alignment vertical="center" wrapText="1"/>
    </xf>
    <xf numFmtId="44" fontId="3" fillId="2" borderId="4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49" fontId="3" fillId="2" borderId="0" xfId="3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0" borderId="0" xfId="2" applyBorder="1"/>
    <xf numFmtId="0" fontId="4" fillId="0" borderId="0" xfId="0" applyFont="1" applyBorder="1"/>
    <xf numFmtId="0" fontId="0" fillId="0" borderId="7" xfId="0" applyBorder="1"/>
    <xf numFmtId="0" fontId="17" fillId="0" borderId="0" xfId="0" applyFont="1" applyBorder="1"/>
    <xf numFmtId="0" fontId="17" fillId="0" borderId="7" xfId="0" applyFont="1" applyBorder="1"/>
    <xf numFmtId="0" fontId="3" fillId="0" borderId="0" xfId="0" applyFont="1" applyFill="1" applyBorder="1" applyAlignment="1">
      <alignment vertical="center"/>
    </xf>
    <xf numFmtId="0" fontId="4" fillId="0" borderId="4" xfId="0" applyFont="1" applyBorder="1"/>
    <xf numFmtId="0" fontId="0" fillId="0" borderId="4" xfId="0" applyBorder="1"/>
    <xf numFmtId="0" fontId="4" fillId="0" borderId="0" xfId="0" applyFont="1" applyFill="1" applyBorder="1"/>
    <xf numFmtId="6" fontId="0" fillId="0" borderId="0" xfId="0" applyNumberFormat="1" applyBorder="1"/>
    <xf numFmtId="0" fontId="4" fillId="0" borderId="4" xfId="0" applyFont="1" applyFill="1" applyBorder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49" fontId="11" fillId="0" borderId="0" xfId="3" applyNumberFormat="1" applyFont="1" applyBorder="1" applyAlignment="1">
      <alignment horizontal="right" vertical="center"/>
    </xf>
    <xf numFmtId="166" fontId="2" fillId="0" borderId="0" xfId="3" applyNumberFormat="1" applyFont="1"/>
    <xf numFmtId="44" fontId="16" fillId="4" borderId="0" xfId="1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49" fontId="16" fillId="4" borderId="7" xfId="3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44" fontId="3" fillId="0" borderId="0" xfId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44" fontId="3" fillId="0" borderId="4" xfId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 wrapText="1"/>
    </xf>
    <xf numFmtId="165" fontId="9" fillId="0" borderId="0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vertical="center"/>
    </xf>
    <xf numFmtId="49" fontId="3" fillId="0" borderId="0" xfId="3" applyNumberFormat="1" applyFont="1" applyBorder="1" applyAlignment="1">
      <alignment horizontal="right" vertical="center"/>
    </xf>
    <xf numFmtId="49" fontId="3" fillId="0" borderId="7" xfId="3" applyNumberFormat="1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165" fontId="7" fillId="0" borderId="4" xfId="0" applyNumberFormat="1" applyFont="1" applyFill="1" applyBorder="1" applyAlignment="1">
      <alignment vertical="center"/>
    </xf>
    <xf numFmtId="164" fontId="7" fillId="0" borderId="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19" fillId="0" borderId="0" xfId="0" applyNumberFormat="1" applyFont="1" applyBorder="1"/>
    <xf numFmtId="0" fontId="19" fillId="0" borderId="0" xfId="0" applyFont="1" applyBorder="1" applyAlignment="1">
      <alignment wrapText="1"/>
    </xf>
    <xf numFmtId="0" fontId="19" fillId="0" borderId="0" xfId="0" applyFont="1" applyBorder="1"/>
    <xf numFmtId="165" fontId="19" fillId="0" borderId="0" xfId="0" applyNumberFormat="1" applyFont="1" applyBorder="1"/>
    <xf numFmtId="0" fontId="19" fillId="0" borderId="0" xfId="0" applyFont="1" applyBorder="1" applyAlignment="1">
      <alignment horizontal="right" vertical="center"/>
    </xf>
    <xf numFmtId="0" fontId="17" fillId="0" borderId="7" xfId="0" applyFont="1" applyBorder="1" applyAlignment="1"/>
    <xf numFmtId="0" fontId="15" fillId="4" borderId="0" xfId="0" applyFont="1" applyFill="1" applyBorder="1" applyAlignment="1">
      <alignment vertical="center"/>
    </xf>
    <xf numFmtId="165" fontId="15" fillId="4" borderId="0" xfId="0" applyNumberFormat="1" applyFont="1" applyFill="1" applyBorder="1" applyAlignment="1">
      <alignment vertical="center"/>
    </xf>
    <xf numFmtId="0" fontId="25" fillId="4" borderId="0" xfId="0" applyFont="1" applyFill="1" applyBorder="1"/>
    <xf numFmtId="0" fontId="16" fillId="4" borderId="0" xfId="0" applyFont="1" applyFill="1" applyBorder="1" applyAlignment="1">
      <alignment vertical="center"/>
    </xf>
    <xf numFmtId="165" fontId="16" fillId="4" borderId="0" xfId="0" applyNumberFormat="1" applyFont="1" applyFill="1" applyBorder="1" applyAlignment="1">
      <alignment vertical="center"/>
    </xf>
    <xf numFmtId="164" fontId="16" fillId="4" borderId="0" xfId="0" applyNumberFormat="1" applyFont="1" applyFill="1" applyBorder="1" applyAlignment="1">
      <alignment vertical="center"/>
    </xf>
    <xf numFmtId="49" fontId="16" fillId="4" borderId="0" xfId="3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0" fillId="4" borderId="0" xfId="0" applyFill="1"/>
    <xf numFmtId="0" fontId="21" fillId="4" borderId="0" xfId="0" applyFont="1" applyFill="1"/>
    <xf numFmtId="164" fontId="2" fillId="0" borderId="0" xfId="0" applyNumberFormat="1" applyFont="1"/>
    <xf numFmtId="0" fontId="15" fillId="4" borderId="0" xfId="0" applyFont="1" applyFill="1" applyBorder="1" applyAlignment="1">
      <alignment vertical="center" wrapText="1"/>
    </xf>
    <xf numFmtId="164" fontId="15" fillId="4" borderId="0" xfId="0" applyNumberFormat="1" applyFont="1" applyFill="1" applyBorder="1" applyAlignment="1">
      <alignment horizontal="right" vertical="center"/>
    </xf>
    <xf numFmtId="44" fontId="0" fillId="0" borderId="0" xfId="1" applyFont="1"/>
    <xf numFmtId="0" fontId="0" fillId="0" borderId="0" xfId="0" applyFill="1" applyBorder="1"/>
    <xf numFmtId="44" fontId="0" fillId="0" borderId="4" xfId="1" applyFont="1" applyBorder="1"/>
    <xf numFmtId="0" fontId="3" fillId="0" borderId="7" xfId="0" applyFont="1" applyFill="1" applyBorder="1" applyAlignment="1">
      <alignment vertical="center"/>
    </xf>
    <xf numFmtId="0" fontId="27" fillId="0" borderId="0" xfId="0" applyFont="1"/>
    <xf numFmtId="0" fontId="3" fillId="0" borderId="0" xfId="0" applyFont="1"/>
    <xf numFmtId="0" fontId="3" fillId="0" borderId="4" xfId="0" applyFont="1" applyBorder="1"/>
    <xf numFmtId="8" fontId="4" fillId="0" borderId="0" xfId="0" applyNumberFormat="1" applyFont="1" applyBorder="1"/>
    <xf numFmtId="0" fontId="7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/>
    </xf>
    <xf numFmtId="165" fontId="3" fillId="5" borderId="0" xfId="0" applyNumberFormat="1" applyFont="1" applyFill="1" applyBorder="1" applyAlignment="1">
      <alignment vertical="center"/>
    </xf>
    <xf numFmtId="164" fontId="3" fillId="5" borderId="0" xfId="0" applyNumberFormat="1" applyFont="1" applyFill="1" applyBorder="1" applyAlignment="1">
      <alignment vertical="center"/>
    </xf>
    <xf numFmtId="44" fontId="3" fillId="5" borderId="0" xfId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49" fontId="3" fillId="5" borderId="0" xfId="3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4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49" fontId="5" fillId="0" borderId="7" xfId="3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44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165" fontId="5" fillId="0" borderId="0" xfId="0" applyNumberFormat="1" applyFont="1" applyBorder="1"/>
    <xf numFmtId="49" fontId="3" fillId="0" borderId="0" xfId="3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 wrapText="1"/>
    </xf>
    <xf numFmtId="49" fontId="3" fillId="0" borderId="0" xfId="3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4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/>
    </xf>
    <xf numFmtId="49" fontId="3" fillId="0" borderId="0" xfId="3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44" fontId="3" fillId="0" borderId="0" xfId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44" fontId="3" fillId="0" borderId="4" xfId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 wrapText="1"/>
    </xf>
    <xf numFmtId="165" fontId="5" fillId="0" borderId="7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49" fontId="3" fillId="0" borderId="0" xfId="3" applyNumberFormat="1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right" vertical="center"/>
    </xf>
    <xf numFmtId="0" fontId="0" fillId="0" borderId="4" xfId="0" applyBorder="1"/>
    <xf numFmtId="49" fontId="5" fillId="0" borderId="0" xfId="3" applyNumberFormat="1" applyFont="1" applyBorder="1" applyAlignment="1">
      <alignment horizontal="right" vertical="center"/>
    </xf>
    <xf numFmtId="44" fontId="5" fillId="0" borderId="7" xfId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4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/>
    </xf>
    <xf numFmtId="49" fontId="3" fillId="0" borderId="0" xfId="3" applyNumberFormat="1" applyFont="1" applyBorder="1" applyAlignment="1">
      <alignment horizontal="right" vertical="center"/>
    </xf>
    <xf numFmtId="49" fontId="3" fillId="0" borderId="7" xfId="3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44" fontId="3" fillId="0" borderId="0" xfId="1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/>
    <xf numFmtId="4" fontId="7" fillId="0" borderId="0" xfId="0" applyNumberFormat="1" applyFont="1"/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0" fillId="0" borderId="0" xfId="0" applyBorder="1"/>
    <xf numFmtId="164" fontId="7" fillId="0" borderId="0" xfId="0" applyNumberFormat="1" applyFont="1" applyBorder="1"/>
    <xf numFmtId="164" fontId="3" fillId="0" borderId="0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3" fillId="0" borderId="4" xfId="1" applyFont="1" applyBorder="1" applyAlignment="1">
      <alignment horizontal="right" vertical="center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165" fontId="7" fillId="0" borderId="0" xfId="0" applyNumberFormat="1" applyFont="1" applyBorder="1"/>
    <xf numFmtId="165" fontId="3" fillId="0" borderId="0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5" fontId="9" fillId="0" borderId="7" xfId="0" applyNumberFormat="1" applyFont="1" applyBorder="1" applyAlignment="1">
      <alignment vertical="center"/>
    </xf>
    <xf numFmtId="165" fontId="3" fillId="0" borderId="0" xfId="0" applyNumberFormat="1" applyFont="1" applyBorder="1"/>
    <xf numFmtId="49" fontId="3" fillId="0" borderId="0" xfId="3" applyNumberFormat="1" applyFont="1" applyBorder="1" applyAlignment="1">
      <alignment horizontal="right" vertical="center"/>
    </xf>
    <xf numFmtId="49" fontId="3" fillId="0" borderId="7" xfId="3" applyNumberFormat="1" applyFont="1" applyBorder="1" applyAlignment="1">
      <alignment horizontal="right" vertical="center"/>
    </xf>
    <xf numFmtId="44" fontId="3" fillId="0" borderId="7" xfId="1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0" fontId="4" fillId="0" borderId="0" xfId="0" applyFont="1" applyBorder="1"/>
    <xf numFmtId="0" fontId="3" fillId="0" borderId="0" xfId="0" applyFont="1" applyFill="1" applyBorder="1" applyAlignment="1">
      <alignment vertical="center"/>
    </xf>
    <xf numFmtId="0" fontId="4" fillId="0" borderId="4" xfId="0" applyFont="1" applyBorder="1"/>
    <xf numFmtId="0" fontId="17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9" fillId="0" borderId="4" xfId="0" applyNumberFormat="1" applyFont="1" applyBorder="1"/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0" xfId="0" applyNumberFormat="1" applyBorder="1" applyAlignment="1">
      <alignment horizontal="left"/>
    </xf>
    <xf numFmtId="0" fontId="3" fillId="0" borderId="0" xfId="1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20" fillId="6" borderId="0" xfId="0" applyFont="1" applyFill="1"/>
    <xf numFmtId="0" fontId="0" fillId="6" borderId="0" xfId="0" applyFill="1"/>
    <xf numFmtId="0" fontId="2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4" xfId="0" applyBorder="1"/>
    <xf numFmtId="44" fontId="0" fillId="0" borderId="14" xfId="1" applyFont="1" applyBorder="1"/>
    <xf numFmtId="44" fontId="23" fillId="0" borderId="15" xfId="1" applyFont="1" applyBorder="1"/>
    <xf numFmtId="0" fontId="7" fillId="6" borderId="0" xfId="0" applyFont="1" applyFill="1" applyBorder="1" applyAlignment="1">
      <alignment wrapText="1"/>
    </xf>
    <xf numFmtId="0" fontId="7" fillId="6" borderId="0" xfId="0" applyFont="1" applyFill="1" applyBorder="1" applyAlignment="1">
      <alignment vertical="center" wrapText="1"/>
    </xf>
    <xf numFmtId="44" fontId="0" fillId="0" borderId="0" xfId="1" applyFont="1" applyBorder="1"/>
    <xf numFmtId="0" fontId="7" fillId="6" borderId="0" xfId="0" applyFont="1" applyFill="1" applyBorder="1"/>
    <xf numFmtId="0" fontId="7" fillId="6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/>
    <xf numFmtId="0" fontId="17" fillId="2" borderId="0" xfId="0" applyFont="1" applyFill="1" applyBorder="1"/>
    <xf numFmtId="0" fontId="4" fillId="8" borderId="4" xfId="2" applyFont="1" applyFill="1" applyBorder="1"/>
    <xf numFmtId="0" fontId="4" fillId="8" borderId="0" xfId="2" applyFont="1" applyFill="1" applyBorder="1"/>
    <xf numFmtId="0" fontId="4" fillId="9" borderId="0" xfId="0" applyFont="1" applyFill="1" applyBorder="1"/>
    <xf numFmtId="0" fontId="0" fillId="2" borderId="4" xfId="0" applyFill="1" applyBorder="1"/>
    <xf numFmtId="0" fontId="4" fillId="2" borderId="0" xfId="0" applyFont="1" applyFill="1" applyBorder="1"/>
    <xf numFmtId="0" fontId="17" fillId="0" borderId="4" xfId="0" applyFont="1" applyBorder="1" applyAlignment="1"/>
    <xf numFmtId="0" fontId="17" fillId="0" borderId="0" xfId="0" applyFont="1" applyBorder="1" applyAlignment="1"/>
    <xf numFmtId="0" fontId="3" fillId="2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wrapText="1"/>
    </xf>
    <xf numFmtId="0" fontId="29" fillId="0" borderId="0" xfId="4" applyFont="1" applyBorder="1" applyAlignment="1">
      <alignment vertical="center"/>
    </xf>
    <xf numFmtId="164" fontId="29" fillId="0" borderId="0" xfId="4" applyNumberFormat="1" applyFont="1" applyBorder="1" applyAlignment="1">
      <alignment vertical="center"/>
    </xf>
    <xf numFmtId="165" fontId="29" fillId="0" borderId="0" xfId="4" applyNumberFormat="1" applyFont="1" applyBorder="1" applyAlignment="1">
      <alignment vertical="center"/>
    </xf>
    <xf numFmtId="0" fontId="17" fillId="0" borderId="0" xfId="4" applyFont="1" applyBorder="1"/>
    <xf numFmtId="0" fontId="28" fillId="0" borderId="0" xfId="4"/>
    <xf numFmtId="0" fontId="29" fillId="0" borderId="0" xfId="4" applyFont="1" applyAlignment="1">
      <alignment horizontal="right" vertical="center"/>
    </xf>
    <xf numFmtId="0" fontId="29" fillId="0" borderId="0" xfId="4" applyFont="1" applyAlignment="1">
      <alignment vertical="center" wrapText="1"/>
    </xf>
    <xf numFmtId="8" fontId="29" fillId="0" borderId="0" xfId="4" applyNumberFormat="1" applyFont="1" applyAlignment="1">
      <alignment vertical="center"/>
    </xf>
    <xf numFmtId="8" fontId="29" fillId="0" borderId="0" xfId="4" applyNumberFormat="1" applyFont="1" applyAlignment="1">
      <alignment horizontal="right" vertical="center"/>
    </xf>
    <xf numFmtId="0" fontId="28" fillId="0" borderId="0" xfId="4"/>
    <xf numFmtId="0" fontId="29" fillId="0" borderId="0" xfId="4" applyFont="1" applyAlignment="1">
      <alignment vertical="center"/>
    </xf>
    <xf numFmtId="0" fontId="29" fillId="0" borderId="4" xfId="4" applyFont="1" applyBorder="1" applyAlignment="1">
      <alignment vertical="center"/>
    </xf>
    <xf numFmtId="0" fontId="29" fillId="0" borderId="0" xfId="4" applyFont="1" applyBorder="1" applyAlignment="1">
      <alignment vertical="center"/>
    </xf>
    <xf numFmtId="0" fontId="29" fillId="0" borderId="7" xfId="4" applyFont="1" applyBorder="1" applyAlignment="1">
      <alignment vertical="center"/>
    </xf>
    <xf numFmtId="0" fontId="29" fillId="0" borderId="0" xfId="4" applyFont="1" applyBorder="1" applyAlignment="1">
      <alignment vertical="center" wrapText="1"/>
    </xf>
    <xf numFmtId="0" fontId="7" fillId="0" borderId="0" xfId="4" applyFont="1" applyBorder="1" applyAlignment="1">
      <alignment vertical="center"/>
    </xf>
    <xf numFmtId="164" fontId="29" fillId="0" borderId="4" xfId="4" applyNumberFormat="1" applyFont="1" applyBorder="1" applyAlignment="1">
      <alignment vertical="center"/>
    </xf>
    <xf numFmtId="0" fontId="29" fillId="0" borderId="0" xfId="4" applyFont="1" applyAlignment="1">
      <alignment vertical="center" wrapText="1"/>
    </xf>
    <xf numFmtId="165" fontId="29" fillId="0" borderId="4" xfId="4" applyNumberFormat="1" applyFont="1" applyBorder="1" applyAlignment="1">
      <alignment vertical="center"/>
    </xf>
    <xf numFmtId="0" fontId="4" fillId="0" borderId="0" xfId="2" applyBorder="1"/>
    <xf numFmtId="8" fontId="29" fillId="0" borderId="0" xfId="4" applyNumberFormat="1" applyFont="1" applyAlignment="1">
      <alignment vertical="center"/>
    </xf>
    <xf numFmtId="6" fontId="29" fillId="0" borderId="0" xfId="4" applyNumberFormat="1" applyFont="1" applyAlignment="1">
      <alignment vertical="center"/>
    </xf>
    <xf numFmtId="0" fontId="17" fillId="0" borderId="4" xfId="4" applyFont="1" applyBorder="1" applyAlignment="1">
      <alignment horizontal="left" vertical="center"/>
    </xf>
    <xf numFmtId="0" fontId="4" fillId="0" borderId="7" xfId="2" applyBorder="1"/>
    <xf numFmtId="8" fontId="29" fillId="0" borderId="0" xfId="4" applyNumberFormat="1" applyFont="1" applyBorder="1" applyAlignment="1">
      <alignment vertical="center"/>
    </xf>
    <xf numFmtId="0" fontId="7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7" fillId="0" borderId="0" xfId="2" applyFont="1" applyBorder="1"/>
    <xf numFmtId="0" fontId="29" fillId="0" borderId="0" xfId="0" applyFont="1" applyBorder="1" applyAlignment="1">
      <alignment vertical="center"/>
    </xf>
    <xf numFmtId="165" fontId="29" fillId="0" borderId="0" xfId="0" applyNumberFormat="1" applyFont="1" applyBorder="1" applyAlignment="1">
      <alignment vertical="center"/>
    </xf>
    <xf numFmtId="164" fontId="29" fillId="0" borderId="0" xfId="0" applyNumberFormat="1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vertical="center"/>
    </xf>
    <xf numFmtId="165" fontId="29" fillId="0" borderId="4" xfId="0" applyNumberFormat="1" applyFont="1" applyBorder="1" applyAlignment="1">
      <alignment vertical="center"/>
    </xf>
    <xf numFmtId="164" fontId="29" fillId="0" borderId="4" xfId="0" applyNumberFormat="1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29" fillId="0" borderId="7" xfId="0" applyFont="1" applyBorder="1" applyAlignment="1">
      <alignment vertical="center"/>
    </xf>
    <xf numFmtId="8" fontId="29" fillId="0" borderId="7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8" fontId="29" fillId="0" borderId="0" xfId="0" applyNumberFormat="1" applyFont="1" applyBorder="1" applyAlignment="1">
      <alignment vertical="center"/>
    </xf>
    <xf numFmtId="0" fontId="32" fillId="0" borderId="7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6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 wrapText="1"/>
    </xf>
    <xf numFmtId="8" fontId="29" fillId="0" borderId="0" xfId="0" applyNumberFormat="1" applyFont="1" applyAlignment="1">
      <alignment vertical="center"/>
    </xf>
    <xf numFmtId="0" fontId="35" fillId="0" borderId="0" xfId="0" applyFont="1" applyBorder="1"/>
    <xf numFmtId="6" fontId="29" fillId="0" borderId="0" xfId="0" applyNumberFormat="1" applyFont="1" applyBorder="1" applyAlignment="1">
      <alignment vertical="center"/>
    </xf>
    <xf numFmtId="0" fontId="29" fillId="0" borderId="7" xfId="0" applyFont="1" applyBorder="1" applyAlignment="1">
      <alignment vertical="center" wrapText="1"/>
    </xf>
    <xf numFmtId="0" fontId="29" fillId="8" borderId="0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29" fillId="0" borderId="0" xfId="0" applyFont="1" applyBorder="1" applyAlignment="1">
      <alignment vertical="center" wrapText="1"/>
    </xf>
    <xf numFmtId="6" fontId="29" fillId="0" borderId="7" xfId="0" applyNumberFormat="1" applyFont="1" applyBorder="1" applyAlignment="1">
      <alignment vertical="center"/>
    </xf>
    <xf numFmtId="165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164" fontId="29" fillId="0" borderId="0" xfId="0" applyNumberFormat="1" applyFont="1" applyBorder="1" applyAlignment="1">
      <alignment horizontal="right" vertical="center"/>
    </xf>
    <xf numFmtId="0" fontId="4" fillId="8" borderId="0" xfId="0" applyFont="1" applyFill="1" applyBorder="1"/>
    <xf numFmtId="0" fontId="18" fillId="0" borderId="0" xfId="0" applyFont="1" applyBorder="1"/>
    <xf numFmtId="0" fontId="29" fillId="0" borderId="0" xfId="0" applyFont="1"/>
    <xf numFmtId="44" fontId="0" fillId="0" borderId="0" xfId="6" applyFont="1"/>
    <xf numFmtId="0" fontId="29" fillId="0" borderId="4" xfId="0" applyFont="1" applyBorder="1" applyAlignment="1">
      <alignment horizontal="left" vertical="center"/>
    </xf>
    <xf numFmtId="0" fontId="30" fillId="0" borderId="4" xfId="0" applyFont="1" applyBorder="1"/>
    <xf numFmtId="8" fontId="29" fillId="0" borderId="4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Fill="1" applyAlignment="1">
      <alignment vertical="center" wrapText="1"/>
    </xf>
    <xf numFmtId="0" fontId="29" fillId="0" borderId="0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164" fontId="29" fillId="0" borderId="4" xfId="0" applyNumberFormat="1" applyFont="1" applyBorder="1" applyAlignment="1">
      <alignment horizontal="right" vertical="center"/>
    </xf>
    <xf numFmtId="0" fontId="30" fillId="0" borderId="0" xfId="0" applyFont="1" applyBorder="1"/>
    <xf numFmtId="0" fontId="17" fillId="8" borderId="0" xfId="0" applyFont="1" applyFill="1" applyBorder="1" applyAlignment="1">
      <alignment horizontal="left" vertical="center" wrapText="1"/>
    </xf>
    <xf numFmtId="0" fontId="29" fillId="0" borderId="0" xfId="0" applyFont="1" applyBorder="1"/>
    <xf numFmtId="165" fontId="29" fillId="0" borderId="0" xfId="0" applyNumberFormat="1" applyFont="1" applyAlignment="1">
      <alignment vertical="center"/>
    </xf>
    <xf numFmtId="164" fontId="29" fillId="0" borderId="0" xfId="0" applyNumberFormat="1" applyFont="1" applyAlignment="1">
      <alignment vertical="center"/>
    </xf>
    <xf numFmtId="0" fontId="29" fillId="0" borderId="4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165" fontId="7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4" applyFont="1" applyBorder="1" applyAlignment="1">
      <alignment vertical="center" wrapText="1"/>
    </xf>
    <xf numFmtId="0" fontId="3" fillId="0" borderId="0" xfId="4" applyFont="1" applyBorder="1" applyAlignment="1">
      <alignment vertical="center"/>
    </xf>
    <xf numFmtId="165" fontId="3" fillId="0" borderId="0" xfId="4" applyNumberFormat="1" applyFont="1" applyBorder="1" applyAlignment="1">
      <alignment vertical="center"/>
    </xf>
    <xf numFmtId="164" fontId="3" fillId="0" borderId="0" xfId="4" applyNumberFormat="1" applyFont="1" applyBorder="1" applyAlignment="1">
      <alignment vertical="center"/>
    </xf>
    <xf numFmtId="0" fontId="3" fillId="0" borderId="0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165" fontId="3" fillId="0" borderId="0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center"/>
    </xf>
    <xf numFmtId="0" fontId="7" fillId="0" borderId="0" xfId="4" applyFont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center"/>
    </xf>
    <xf numFmtId="0" fontId="36" fillId="0" borderId="0" xfId="0" applyFont="1"/>
    <xf numFmtId="44" fontId="36" fillId="0" borderId="0" xfId="0" applyNumberFormat="1" applyFont="1"/>
    <xf numFmtId="0" fontId="36" fillId="0" borderId="0" xfId="0" applyFont="1" applyBorder="1"/>
    <xf numFmtId="0" fontId="36" fillId="0" borderId="7" xfId="0" applyFont="1" applyBorder="1"/>
    <xf numFmtId="44" fontId="36" fillId="0" borderId="7" xfId="0" applyNumberFormat="1" applyFont="1" applyBorder="1"/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 wrapText="1"/>
    </xf>
    <xf numFmtId="0" fontId="36" fillId="0" borderId="0" xfId="0" applyFont="1" applyAlignment="1">
      <alignment wrapText="1"/>
    </xf>
    <xf numFmtId="0" fontId="36" fillId="10" borderId="0" xfId="0" applyFont="1" applyFill="1"/>
    <xf numFmtId="0" fontId="36" fillId="0" borderId="7" xfId="0" applyFont="1" applyBorder="1" applyAlignment="1">
      <alignment wrapText="1"/>
    </xf>
    <xf numFmtId="0" fontId="36" fillId="10" borderId="7" xfId="0" applyFont="1" applyFill="1" applyBorder="1"/>
    <xf numFmtId="0" fontId="36" fillId="11" borderId="0" xfId="0" applyFont="1" applyFill="1"/>
    <xf numFmtId="44" fontId="36" fillId="10" borderId="0" xfId="0" applyNumberFormat="1" applyFont="1" applyFill="1"/>
    <xf numFmtId="0" fontId="0" fillId="11" borderId="0" xfId="0" applyFill="1"/>
    <xf numFmtId="44" fontId="37" fillId="0" borderId="0" xfId="0" applyNumberFormat="1" applyFont="1"/>
    <xf numFmtId="0" fontId="3" fillId="0" borderId="7" xfId="4" applyFont="1" applyBorder="1" applyAlignment="1">
      <alignment vertical="center" wrapText="1"/>
    </xf>
    <xf numFmtId="0" fontId="3" fillId="0" borderId="7" xfId="4" applyFont="1" applyBorder="1" applyAlignment="1">
      <alignment vertical="center"/>
    </xf>
    <xf numFmtId="165" fontId="3" fillId="0" borderId="7" xfId="4" applyNumberFormat="1" applyFont="1" applyBorder="1" applyAlignment="1">
      <alignment vertical="center"/>
    </xf>
    <xf numFmtId="164" fontId="3" fillId="0" borderId="7" xfId="4" applyNumberFormat="1" applyFont="1" applyBorder="1" applyAlignment="1">
      <alignment vertical="center"/>
    </xf>
    <xf numFmtId="44" fontId="38" fillId="0" borderId="7" xfId="6" applyNumberFormat="1" applyFont="1" applyBorder="1" applyAlignment="1">
      <alignment horizontal="right" vertical="center"/>
    </xf>
    <xf numFmtId="0" fontId="29" fillId="0" borderId="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36" fillId="0" borderId="0" xfId="0" applyFont="1" applyBorder="1" applyAlignment="1">
      <alignment wrapText="1"/>
    </xf>
    <xf numFmtId="44" fontId="37" fillId="0" borderId="0" xfId="0" applyNumberFormat="1" applyFont="1" applyBorder="1"/>
    <xf numFmtId="0" fontId="36" fillId="0" borderId="4" xfId="0" applyFont="1" applyBorder="1" applyAlignment="1">
      <alignment wrapText="1"/>
    </xf>
    <xf numFmtId="0" fontId="36" fillId="10" borderId="4" xfId="0" applyFont="1" applyFill="1" applyBorder="1"/>
    <xf numFmtId="44" fontId="37" fillId="10" borderId="4" xfId="0" applyNumberFormat="1" applyFont="1" applyFill="1" applyBorder="1"/>
    <xf numFmtId="0" fontId="36" fillId="0" borderId="4" xfId="0" applyFont="1" applyBorder="1"/>
    <xf numFmtId="44" fontId="37" fillId="0" borderId="4" xfId="0" applyNumberFormat="1" applyFont="1" applyBorder="1"/>
    <xf numFmtId="0" fontId="29" fillId="0" borderId="7" xfId="0" applyFont="1" applyFill="1" applyBorder="1" applyAlignment="1">
      <alignment horizontal="left" vertical="center"/>
    </xf>
    <xf numFmtId="44" fontId="37" fillId="0" borderId="7" xfId="0" applyNumberFormat="1" applyFont="1" applyBorder="1"/>
    <xf numFmtId="0" fontId="36" fillId="11" borderId="0" xfId="0" applyFont="1" applyFill="1" applyBorder="1"/>
    <xf numFmtId="0" fontId="0" fillId="11" borderId="0" xfId="0" applyFill="1" applyBorder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7">
    <cellStyle name="Dziesiętny" xfId="3" builtinId="3"/>
    <cellStyle name="Dziesiętny 2" xfId="5"/>
    <cellStyle name="Normalny" xfId="0" builtinId="0"/>
    <cellStyle name="Normalny 2" xfId="2"/>
    <cellStyle name="Normalny 3" xfId="4"/>
    <cellStyle name="Walutowy" xfId="1" builtinId="4"/>
    <cellStyle name="Walutowy 2" xfId="6"/>
  </cellStyles>
  <dxfs count="134"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IES~1/AppData/Local/Temp/LBKTemp_Thunderbird/Projekt%20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  <sheetName val="komputery"/>
    </sheetNames>
    <sheetDataSet>
      <sheetData sheetId="0"/>
      <sheetData sheetId="1" refreshError="1">
        <row r="2">
          <cell r="L2">
            <v>4.05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topLeftCell="A778" workbookViewId="0">
      <selection activeCell="D22" sqref="D22"/>
    </sheetView>
  </sheetViews>
  <sheetFormatPr defaultRowHeight="15"/>
  <cols>
    <col min="1" max="1" width="31.42578125" style="359" customWidth="1"/>
    <col min="2" max="2" width="69.5703125" style="86" customWidth="1"/>
    <col min="3" max="3" width="8.140625" style="1" customWidth="1"/>
    <col min="4" max="4" width="11.28515625" style="1" customWidth="1"/>
    <col min="5" max="5" width="16.140625" style="1" customWidth="1"/>
    <col min="6" max="6" width="18.85546875" style="23" customWidth="1"/>
    <col min="7" max="7" width="9.140625" style="23" customWidth="1"/>
    <col min="8" max="8" width="14.5703125" style="23" customWidth="1"/>
    <col min="9" max="9" width="23.140625" style="23" customWidth="1"/>
    <col min="10" max="16384" width="9.140625" style="1"/>
  </cols>
  <sheetData>
    <row r="1" spans="1:9">
      <c r="C1" s="1">
        <f>SUBTOTAL(9,C4:C1001)</f>
        <v>2581</v>
      </c>
      <c r="F1" s="195">
        <f>SUM(F4:F907)</f>
        <v>7884468.9784000255</v>
      </c>
    </row>
    <row r="2" spans="1:9" s="19" customFormat="1">
      <c r="A2" s="395"/>
      <c r="B2" s="135" t="s">
        <v>277</v>
      </c>
      <c r="C2" s="134"/>
      <c r="D2" s="134"/>
      <c r="E2" s="134"/>
      <c r="F2" s="178"/>
      <c r="G2" s="134"/>
      <c r="H2" s="134"/>
      <c r="I2" s="136">
        <f>SUBTOTAL(9,F4:F921)</f>
        <v>7884468.9784000255</v>
      </c>
    </row>
    <row r="3" spans="1:9" s="92" customFormat="1" ht="25.5">
      <c r="A3" s="404" t="s">
        <v>269</v>
      </c>
      <c r="B3" s="89" t="s">
        <v>1</v>
      </c>
      <c r="C3" s="90" t="s">
        <v>285</v>
      </c>
      <c r="D3" s="87" t="s">
        <v>295</v>
      </c>
      <c r="E3" s="87" t="s">
        <v>293</v>
      </c>
      <c r="F3" s="91" t="s">
        <v>292</v>
      </c>
      <c r="G3" s="93" t="s">
        <v>286</v>
      </c>
      <c r="H3" s="93" t="s">
        <v>296</v>
      </c>
      <c r="I3" s="122" t="s">
        <v>2</v>
      </c>
    </row>
    <row r="4" spans="1:9" ht="15" customHeight="1">
      <c r="A4" s="349" t="s">
        <v>174</v>
      </c>
      <c r="B4" s="74" t="s">
        <v>270</v>
      </c>
      <c r="C4" s="9">
        <v>1</v>
      </c>
      <c r="D4" s="94"/>
      <c r="E4" s="51">
        <v>540000</v>
      </c>
      <c r="F4" s="72">
        <f>C4*E4+C4*D4*Arkusz2!$L$2</f>
        <v>540000</v>
      </c>
      <c r="G4" s="21" t="s">
        <v>290</v>
      </c>
      <c r="H4" s="123"/>
      <c r="I4" s="20" t="s">
        <v>229</v>
      </c>
    </row>
    <row r="5" spans="1:9">
      <c r="A5" s="350" t="s">
        <v>174</v>
      </c>
      <c r="B5" s="238" t="s">
        <v>271</v>
      </c>
      <c r="C5" s="239">
        <v>1</v>
      </c>
      <c r="D5" s="240"/>
      <c r="E5" s="237">
        <v>110148</v>
      </c>
      <c r="F5" s="8">
        <f>C5*E5+C5*D5*Arkusz2!$L$2</f>
        <v>110148</v>
      </c>
      <c r="G5" s="21" t="s">
        <v>290</v>
      </c>
      <c r="H5" s="123"/>
      <c r="I5" s="241" t="s">
        <v>229</v>
      </c>
    </row>
    <row r="6" spans="1:9" s="217" customFormat="1">
      <c r="A6" s="350" t="s">
        <v>174</v>
      </c>
      <c r="B6" s="75" t="s">
        <v>417</v>
      </c>
      <c r="C6" s="10">
        <v>18</v>
      </c>
      <c r="D6" s="95"/>
      <c r="E6" s="52">
        <v>88578</v>
      </c>
      <c r="F6" s="184">
        <f>C6*E6+C6*D6*Arkusz2!$L$2</f>
        <v>1594404</v>
      </c>
      <c r="G6" s="186" t="s">
        <v>290</v>
      </c>
      <c r="H6" s="212"/>
      <c r="I6" s="186" t="s">
        <v>229</v>
      </c>
    </row>
    <row r="7" spans="1:9">
      <c r="A7" s="350" t="s">
        <v>174</v>
      </c>
      <c r="B7" s="75" t="s">
        <v>418</v>
      </c>
      <c r="C7" s="10">
        <v>6</v>
      </c>
      <c r="D7" s="95"/>
      <c r="E7" s="52">
        <v>110148</v>
      </c>
      <c r="F7" s="8">
        <f>C7*E7+C7*D7*Arkusz2!$L$2</f>
        <v>660888</v>
      </c>
      <c r="G7" s="186" t="s">
        <v>290</v>
      </c>
      <c r="H7" s="123"/>
      <c r="I7" s="21" t="s">
        <v>229</v>
      </c>
    </row>
    <row r="8" spans="1:9">
      <c r="A8" s="350" t="s">
        <v>174</v>
      </c>
      <c r="B8" s="433" t="s">
        <v>272</v>
      </c>
      <c r="C8" s="436">
        <v>47</v>
      </c>
      <c r="D8" s="95"/>
      <c r="E8" s="52">
        <v>19920</v>
      </c>
      <c r="F8" s="8">
        <f>C8*E8+C8*D8*Arkusz2!$L$2</f>
        <v>936240</v>
      </c>
      <c r="G8" s="186" t="s">
        <v>290</v>
      </c>
      <c r="H8" s="123"/>
      <c r="I8" s="21" t="s">
        <v>229</v>
      </c>
    </row>
    <row r="9" spans="1:9">
      <c r="A9" s="350" t="s">
        <v>174</v>
      </c>
      <c r="B9" s="75" t="s">
        <v>275</v>
      </c>
      <c r="C9" s="10">
        <v>5</v>
      </c>
      <c r="D9" s="95"/>
      <c r="E9" s="52">
        <v>6446</v>
      </c>
      <c r="F9" s="8">
        <f>C9*E9+C9*D9*Arkusz2!$L$2</f>
        <v>32230</v>
      </c>
      <c r="G9" s="186" t="s">
        <v>290</v>
      </c>
      <c r="H9" s="123"/>
      <c r="I9" s="21" t="s">
        <v>229</v>
      </c>
    </row>
    <row r="10" spans="1:9">
      <c r="A10" s="350" t="s">
        <v>174</v>
      </c>
      <c r="B10" s="75" t="s">
        <v>273</v>
      </c>
      <c r="C10" s="10">
        <v>77</v>
      </c>
      <c r="D10" s="95"/>
      <c r="E10" s="52">
        <v>200</v>
      </c>
      <c r="F10" s="8">
        <f>C10*E10+C10*D10*Arkusz2!$L$2</f>
        <v>15400</v>
      </c>
      <c r="G10" s="186" t="s">
        <v>290</v>
      </c>
      <c r="H10" s="123"/>
      <c r="I10" s="21" t="s">
        <v>229</v>
      </c>
    </row>
    <row r="11" spans="1:9">
      <c r="A11" s="350" t="s">
        <v>174</v>
      </c>
      <c r="B11" s="76" t="s">
        <v>274</v>
      </c>
      <c r="C11" s="11">
        <v>21</v>
      </c>
      <c r="D11" s="96"/>
      <c r="E11" s="53">
        <v>590</v>
      </c>
      <c r="F11" s="8">
        <f>C11*E11+C11*D11*Arkusz2!$L$2</f>
        <v>12390</v>
      </c>
      <c r="G11" s="186" t="s">
        <v>290</v>
      </c>
      <c r="H11" s="124"/>
      <c r="I11" s="21" t="s">
        <v>229</v>
      </c>
    </row>
    <row r="12" spans="1:9" ht="15" customHeight="1">
      <c r="A12" s="349" t="s">
        <v>510</v>
      </c>
      <c r="B12" s="74" t="s">
        <v>182</v>
      </c>
      <c r="C12" s="9">
        <v>1</v>
      </c>
      <c r="D12" s="94"/>
      <c r="E12" s="51">
        <v>8000</v>
      </c>
      <c r="F12" s="72">
        <f>C12*E12+C12*D12*Arkusz2!$L$2</f>
        <v>8000</v>
      </c>
      <c r="G12" s="20" t="s">
        <v>290</v>
      </c>
      <c r="H12" s="123"/>
      <c r="I12" s="20" t="s">
        <v>230</v>
      </c>
    </row>
    <row r="13" spans="1:9">
      <c r="A13" s="350" t="s">
        <v>510</v>
      </c>
      <c r="B13" s="75" t="s">
        <v>183</v>
      </c>
      <c r="C13" s="10">
        <v>1</v>
      </c>
      <c r="D13" s="95"/>
      <c r="E13" s="52">
        <v>24260</v>
      </c>
      <c r="F13" s="8">
        <f>C13*E13+C13*D13*Arkusz2!$L$2</f>
        <v>24260</v>
      </c>
      <c r="G13" s="186" t="s">
        <v>290</v>
      </c>
      <c r="H13" s="212"/>
      <c r="I13" s="21" t="s">
        <v>230</v>
      </c>
    </row>
    <row r="14" spans="1:9">
      <c r="A14" s="350" t="s">
        <v>510</v>
      </c>
      <c r="B14" s="75" t="s">
        <v>184</v>
      </c>
      <c r="C14" s="10">
        <v>1</v>
      </c>
      <c r="D14" s="95"/>
      <c r="E14" s="52">
        <v>77000</v>
      </c>
      <c r="F14" s="8">
        <f>C14*E14+C14*D14*Arkusz2!$L$2</f>
        <v>77000</v>
      </c>
      <c r="G14" s="186" t="s">
        <v>290</v>
      </c>
      <c r="H14" s="212"/>
      <c r="I14" s="21" t="s">
        <v>230</v>
      </c>
    </row>
    <row r="15" spans="1:9">
      <c r="A15" s="350" t="s">
        <v>510</v>
      </c>
      <c r="B15" s="75" t="s">
        <v>185</v>
      </c>
      <c r="C15" s="10">
        <v>1</v>
      </c>
      <c r="D15" s="95"/>
      <c r="E15" s="52">
        <v>7212</v>
      </c>
      <c r="F15" s="8">
        <f>C15*E15+C15*D15*Arkusz2!$L$2</f>
        <v>7212</v>
      </c>
      <c r="G15" s="186" t="s">
        <v>290</v>
      </c>
      <c r="H15" s="212"/>
      <c r="I15" s="21" t="s">
        <v>230</v>
      </c>
    </row>
    <row r="16" spans="1:9">
      <c r="A16" s="350" t="s">
        <v>510</v>
      </c>
      <c r="B16" s="75" t="s">
        <v>186</v>
      </c>
      <c r="C16" s="10">
        <v>1</v>
      </c>
      <c r="D16" s="95"/>
      <c r="E16" s="52">
        <v>7436</v>
      </c>
      <c r="F16" s="8">
        <f>C16*E16+C16*D16*Arkusz2!$L$2</f>
        <v>7436</v>
      </c>
      <c r="G16" s="186" t="s">
        <v>290</v>
      </c>
      <c r="H16" s="212"/>
      <c r="I16" s="21" t="s">
        <v>230</v>
      </c>
    </row>
    <row r="17" spans="1:9">
      <c r="A17" s="350" t="s">
        <v>510</v>
      </c>
      <c r="B17" s="75" t="s">
        <v>187</v>
      </c>
      <c r="C17" s="10">
        <v>1</v>
      </c>
      <c r="D17" s="95"/>
      <c r="E17" s="52">
        <v>2800</v>
      </c>
      <c r="F17" s="8">
        <f>C17*E17+C17*D17*Arkusz2!$L$2</f>
        <v>2800</v>
      </c>
      <c r="G17" s="186" t="s">
        <v>290</v>
      </c>
      <c r="H17" s="212"/>
      <c r="I17" s="21" t="s">
        <v>230</v>
      </c>
    </row>
    <row r="18" spans="1:9">
      <c r="A18" s="350" t="s">
        <v>510</v>
      </c>
      <c r="B18" s="75" t="s">
        <v>188</v>
      </c>
      <c r="C18" s="10">
        <v>1</v>
      </c>
      <c r="D18" s="95"/>
      <c r="E18" s="52">
        <v>4980</v>
      </c>
      <c r="F18" s="8">
        <f>C18*E18+C18*D18*Arkusz2!$L$2</f>
        <v>4980</v>
      </c>
      <c r="G18" s="186" t="s">
        <v>290</v>
      </c>
      <c r="H18" s="212"/>
      <c r="I18" s="21" t="s">
        <v>230</v>
      </c>
    </row>
    <row r="19" spans="1:9">
      <c r="A19" s="350" t="s">
        <v>510</v>
      </c>
      <c r="B19" s="75" t="s">
        <v>189</v>
      </c>
      <c r="C19" s="10">
        <v>1</v>
      </c>
      <c r="D19" s="95"/>
      <c r="E19" s="52">
        <v>682</v>
      </c>
      <c r="F19" s="8">
        <f>C19*E19+C19*D19*Arkusz2!$L$2</f>
        <v>682</v>
      </c>
      <c r="G19" s="186" t="s">
        <v>290</v>
      </c>
      <c r="H19" s="212"/>
      <c r="I19" s="21" t="s">
        <v>230</v>
      </c>
    </row>
    <row r="20" spans="1:9">
      <c r="A20" s="350" t="s">
        <v>510</v>
      </c>
      <c r="B20" s="75" t="s">
        <v>190</v>
      </c>
      <c r="C20" s="10">
        <v>1</v>
      </c>
      <c r="D20" s="95"/>
      <c r="E20" s="52">
        <v>790</v>
      </c>
      <c r="F20" s="8">
        <f>C20*E20+C20*D20*Arkusz2!$L$2</f>
        <v>790</v>
      </c>
      <c r="G20" s="186" t="s">
        <v>290</v>
      </c>
      <c r="H20" s="212"/>
      <c r="I20" s="21" t="s">
        <v>230</v>
      </c>
    </row>
    <row r="21" spans="1:9">
      <c r="A21" s="350" t="s">
        <v>510</v>
      </c>
      <c r="B21" s="75" t="s">
        <v>191</v>
      </c>
      <c r="C21" s="10">
        <v>1</v>
      </c>
      <c r="D21" s="95"/>
      <c r="E21" s="52">
        <v>90</v>
      </c>
      <c r="F21" s="8">
        <f>C21*E21+C21*D21*Arkusz2!$L$2</f>
        <v>90</v>
      </c>
      <c r="G21" s="186" t="s">
        <v>290</v>
      </c>
      <c r="H21" s="212"/>
      <c r="I21" s="21" t="s">
        <v>230</v>
      </c>
    </row>
    <row r="22" spans="1:9">
      <c r="A22" s="350" t="s">
        <v>510</v>
      </c>
      <c r="B22" s="75" t="s">
        <v>192</v>
      </c>
      <c r="C22" s="10">
        <v>1</v>
      </c>
      <c r="D22" s="95"/>
      <c r="E22" s="52">
        <v>289</v>
      </c>
      <c r="F22" s="8">
        <f>C22*E22+C22*D22*Arkusz2!$L$2</f>
        <v>289</v>
      </c>
      <c r="G22" s="186" t="s">
        <v>290</v>
      </c>
      <c r="H22" s="212"/>
      <c r="I22" s="21" t="s">
        <v>230</v>
      </c>
    </row>
    <row r="23" spans="1:9">
      <c r="A23" s="350" t="s">
        <v>510</v>
      </c>
      <c r="B23" s="75" t="s">
        <v>193</v>
      </c>
      <c r="C23" s="10">
        <v>1</v>
      </c>
      <c r="D23" s="95"/>
      <c r="E23" s="52">
        <v>89</v>
      </c>
      <c r="F23" s="8">
        <f>C23*E23+C23*D23*Arkusz2!$L$2</f>
        <v>89</v>
      </c>
      <c r="G23" s="186" t="s">
        <v>290</v>
      </c>
      <c r="H23" s="212"/>
      <c r="I23" s="21" t="s">
        <v>230</v>
      </c>
    </row>
    <row r="24" spans="1:9">
      <c r="A24" s="350" t="s">
        <v>510</v>
      </c>
      <c r="B24" s="75" t="s">
        <v>194</v>
      </c>
      <c r="C24" s="10">
        <v>1</v>
      </c>
      <c r="D24" s="95"/>
      <c r="E24" s="52">
        <v>162</v>
      </c>
      <c r="F24" s="8">
        <f>C24*E24+C24*D24*Arkusz2!$L$2</f>
        <v>162</v>
      </c>
      <c r="G24" s="186" t="s">
        <v>290</v>
      </c>
      <c r="H24" s="212"/>
      <c r="I24" s="21" t="s">
        <v>230</v>
      </c>
    </row>
    <row r="25" spans="1:9">
      <c r="A25" s="350" t="s">
        <v>510</v>
      </c>
      <c r="B25" s="75" t="s">
        <v>195</v>
      </c>
      <c r="C25" s="10">
        <v>1</v>
      </c>
      <c r="D25" s="95"/>
      <c r="E25" s="52">
        <v>72</v>
      </c>
      <c r="F25" s="8">
        <f>C25*E25+C25*D25*Arkusz2!$L$2</f>
        <v>72</v>
      </c>
      <c r="G25" s="186" t="s">
        <v>290</v>
      </c>
      <c r="H25" s="212"/>
      <c r="I25" s="21" t="s">
        <v>230</v>
      </c>
    </row>
    <row r="26" spans="1:9">
      <c r="A26" s="350" t="s">
        <v>510</v>
      </c>
      <c r="B26" s="75" t="s">
        <v>196</v>
      </c>
      <c r="C26" s="10">
        <v>1</v>
      </c>
      <c r="D26" s="95"/>
      <c r="E26" s="52">
        <v>3500</v>
      </c>
      <c r="F26" s="8">
        <f>C26*E26+C26*D26*Arkusz2!$L$2</f>
        <v>3500</v>
      </c>
      <c r="G26" s="186" t="s">
        <v>290</v>
      </c>
      <c r="H26" s="212"/>
      <c r="I26" s="21" t="s">
        <v>230</v>
      </c>
    </row>
    <row r="27" spans="1:9">
      <c r="A27" s="350" t="s">
        <v>510</v>
      </c>
      <c r="B27" s="75" t="s">
        <v>197</v>
      </c>
      <c r="C27" s="10">
        <v>1</v>
      </c>
      <c r="D27" s="95"/>
      <c r="E27" s="52">
        <v>3300</v>
      </c>
      <c r="F27" s="8">
        <f>C27*E27+C27*D27*Arkusz2!$L$2</f>
        <v>3300</v>
      </c>
      <c r="G27" s="186" t="s">
        <v>290</v>
      </c>
      <c r="H27" s="212"/>
      <c r="I27" s="21" t="s">
        <v>230</v>
      </c>
    </row>
    <row r="28" spans="1:9">
      <c r="A28" s="350" t="s">
        <v>510</v>
      </c>
      <c r="B28" s="75" t="s">
        <v>198</v>
      </c>
      <c r="C28" s="10">
        <v>1</v>
      </c>
      <c r="D28" s="95"/>
      <c r="E28" s="52">
        <v>3850</v>
      </c>
      <c r="F28" s="8">
        <f>C28*E28+C28*D28*Arkusz2!$L$2</f>
        <v>3850</v>
      </c>
      <c r="G28" s="186" t="s">
        <v>290</v>
      </c>
      <c r="H28" s="212"/>
      <c r="I28" s="21" t="s">
        <v>230</v>
      </c>
    </row>
    <row r="29" spans="1:9" ht="30">
      <c r="A29" s="350" t="s">
        <v>510</v>
      </c>
      <c r="B29" s="75" t="s">
        <v>199</v>
      </c>
      <c r="C29" s="10">
        <v>1</v>
      </c>
      <c r="D29" s="95"/>
      <c r="E29" s="52">
        <v>1300</v>
      </c>
      <c r="F29" s="8">
        <f>C29*E29+C29*D29*Arkusz2!$L$2</f>
        <v>1300</v>
      </c>
      <c r="G29" s="186" t="s">
        <v>290</v>
      </c>
      <c r="H29" s="212"/>
      <c r="I29" s="21" t="s">
        <v>230</v>
      </c>
    </row>
    <row r="30" spans="1:9">
      <c r="A30" s="350" t="s">
        <v>510</v>
      </c>
      <c r="B30" s="75" t="s">
        <v>200</v>
      </c>
      <c r="C30" s="10">
        <v>1</v>
      </c>
      <c r="D30" s="95"/>
      <c r="E30" s="52"/>
      <c r="F30" s="8">
        <f>C30*E30+C30*D30*Arkusz2!$L$2</f>
        <v>0</v>
      </c>
      <c r="G30" s="357" t="s">
        <v>290</v>
      </c>
      <c r="H30" s="123"/>
      <c r="I30" s="21" t="s">
        <v>230</v>
      </c>
    </row>
    <row r="31" spans="1:9">
      <c r="A31" s="350" t="s">
        <v>510</v>
      </c>
      <c r="B31" s="75" t="s">
        <v>201</v>
      </c>
      <c r="C31" s="10">
        <v>1</v>
      </c>
      <c r="D31" s="95"/>
      <c r="E31" s="52">
        <v>760</v>
      </c>
      <c r="F31" s="8">
        <f>C31*E31+C31*D31*Arkusz2!$L$2</f>
        <v>760</v>
      </c>
      <c r="G31" s="21" t="s">
        <v>290</v>
      </c>
      <c r="H31" s="123"/>
      <c r="I31" s="21" t="s">
        <v>230</v>
      </c>
    </row>
    <row r="32" spans="1:9">
      <c r="A32" s="350" t="s">
        <v>510</v>
      </c>
      <c r="B32" s="75" t="s">
        <v>202</v>
      </c>
      <c r="C32" s="10">
        <v>1</v>
      </c>
      <c r="D32" s="95"/>
      <c r="E32" s="52">
        <v>211</v>
      </c>
      <c r="F32" s="8">
        <f>C32*E32+C32*D32*Arkusz2!$L$2</f>
        <v>211</v>
      </c>
      <c r="G32" s="186" t="s">
        <v>290</v>
      </c>
      <c r="H32" s="123"/>
      <c r="I32" s="21" t="s">
        <v>230</v>
      </c>
    </row>
    <row r="33" spans="1:11">
      <c r="A33" s="350" t="s">
        <v>510</v>
      </c>
      <c r="B33" s="75" t="s">
        <v>203</v>
      </c>
      <c r="C33" s="10">
        <v>1</v>
      </c>
      <c r="D33" s="95"/>
      <c r="E33" s="52">
        <v>110</v>
      </c>
      <c r="F33" s="8">
        <f>C33*E33+C33*D33*Arkusz2!$L$2</f>
        <v>110</v>
      </c>
      <c r="G33" s="186" t="s">
        <v>290</v>
      </c>
      <c r="H33" s="123"/>
      <c r="I33" s="21" t="s">
        <v>230</v>
      </c>
    </row>
    <row r="34" spans="1:11">
      <c r="A34" s="350" t="s">
        <v>510</v>
      </c>
      <c r="B34" s="75" t="s">
        <v>204</v>
      </c>
      <c r="C34" s="10">
        <v>1</v>
      </c>
      <c r="D34" s="95"/>
      <c r="E34" s="52">
        <v>242</v>
      </c>
      <c r="F34" s="8">
        <f>C34*E34+C34*D34*Arkusz2!$L$2</f>
        <v>242</v>
      </c>
      <c r="G34" s="186" t="s">
        <v>290</v>
      </c>
      <c r="H34" s="123"/>
      <c r="I34" s="21" t="s">
        <v>230</v>
      </c>
    </row>
    <row r="35" spans="1:11">
      <c r="A35" s="350" t="s">
        <v>510</v>
      </c>
      <c r="B35" s="75" t="s">
        <v>205</v>
      </c>
      <c r="C35" s="10">
        <v>1</v>
      </c>
      <c r="D35" s="95"/>
      <c r="E35" s="52">
        <v>39700</v>
      </c>
      <c r="F35" s="8">
        <f>C35*E35+C35*D35*Arkusz2!$L$2</f>
        <v>39700</v>
      </c>
      <c r="G35" s="186" t="s">
        <v>290</v>
      </c>
      <c r="H35" s="123"/>
      <c r="I35" s="21" t="s">
        <v>230</v>
      </c>
    </row>
    <row r="36" spans="1:11" ht="30">
      <c r="A36" s="350" t="s">
        <v>510</v>
      </c>
      <c r="B36" s="75" t="s">
        <v>208</v>
      </c>
      <c r="C36" s="10">
        <v>2</v>
      </c>
      <c r="D36" s="95"/>
      <c r="E36" s="52">
        <v>780</v>
      </c>
      <c r="F36" s="8">
        <f>C36*E36+C36*D36*Arkusz2!$L$2</f>
        <v>1560</v>
      </c>
      <c r="G36" s="186" t="s">
        <v>290</v>
      </c>
      <c r="H36" s="123"/>
      <c r="I36" s="21" t="s">
        <v>230</v>
      </c>
    </row>
    <row r="37" spans="1:11">
      <c r="A37" s="350" t="s">
        <v>510</v>
      </c>
      <c r="B37" s="75" t="s">
        <v>206</v>
      </c>
      <c r="C37" s="10">
        <v>1</v>
      </c>
      <c r="D37" s="95"/>
      <c r="E37" s="52">
        <v>290</v>
      </c>
      <c r="F37" s="8">
        <f>C37*E37+C37*D37*Arkusz2!$L$2</f>
        <v>290</v>
      </c>
      <c r="G37" s="186" t="s">
        <v>290</v>
      </c>
      <c r="H37" s="123"/>
      <c r="I37" s="21" t="s">
        <v>230</v>
      </c>
    </row>
    <row r="38" spans="1:11">
      <c r="A38" s="350" t="s">
        <v>510</v>
      </c>
      <c r="B38" s="75" t="s">
        <v>207</v>
      </c>
      <c r="C38" s="10">
        <v>1</v>
      </c>
      <c r="D38" s="95"/>
      <c r="E38" s="52">
        <v>523</v>
      </c>
      <c r="F38" s="8">
        <f>C38*E38+C38*D38*Arkusz2!$L$2</f>
        <v>523</v>
      </c>
      <c r="G38" s="186" t="s">
        <v>290</v>
      </c>
      <c r="H38" s="123"/>
      <c r="I38" s="21" t="s">
        <v>230</v>
      </c>
    </row>
    <row r="39" spans="1:11">
      <c r="A39" s="362" t="s">
        <v>510</v>
      </c>
      <c r="B39" s="76" t="s">
        <v>209</v>
      </c>
      <c r="C39" s="11">
        <v>5</v>
      </c>
      <c r="D39" s="96"/>
      <c r="E39" s="53">
        <v>63</v>
      </c>
      <c r="F39" s="8">
        <f>C39*E39+C39*D39*Arkusz2!$L$2</f>
        <v>315</v>
      </c>
      <c r="G39" s="186" t="s">
        <v>290</v>
      </c>
      <c r="H39" s="124"/>
      <c r="I39" s="21" t="s">
        <v>230</v>
      </c>
    </row>
    <row r="40" spans="1:11" ht="15" customHeight="1">
      <c r="A40" s="350" t="s">
        <v>510</v>
      </c>
      <c r="B40" s="74" t="s">
        <v>214</v>
      </c>
      <c r="C40" s="9">
        <v>1</v>
      </c>
      <c r="D40" s="94"/>
      <c r="E40" s="51">
        <v>6500</v>
      </c>
      <c r="F40" s="72">
        <f>C40*E40+C40*D40*Arkusz2!$L$2</f>
        <v>6500</v>
      </c>
      <c r="G40" s="20" t="s">
        <v>290</v>
      </c>
      <c r="H40" s="123"/>
      <c r="I40" s="20" t="s">
        <v>231</v>
      </c>
      <c r="J40" s="12"/>
      <c r="K40" s="13"/>
    </row>
    <row r="41" spans="1:11">
      <c r="A41" s="350" t="s">
        <v>510</v>
      </c>
      <c r="B41" s="75" t="s">
        <v>215</v>
      </c>
      <c r="C41" s="10">
        <v>2</v>
      </c>
      <c r="D41" s="95"/>
      <c r="E41" s="52">
        <v>3500</v>
      </c>
      <c r="F41" s="8">
        <f>C41*E41+C41*D41*Arkusz2!$L$2</f>
        <v>7000</v>
      </c>
      <c r="G41" s="21" t="s">
        <v>290</v>
      </c>
      <c r="H41" s="123"/>
      <c r="I41" s="21" t="s">
        <v>231</v>
      </c>
      <c r="J41" s="12"/>
      <c r="K41" s="13"/>
    </row>
    <row r="42" spans="1:11">
      <c r="A42" s="350" t="s">
        <v>510</v>
      </c>
      <c r="B42" s="75" t="s">
        <v>216</v>
      </c>
      <c r="C42" s="10">
        <v>2</v>
      </c>
      <c r="D42" s="95"/>
      <c r="E42" s="52">
        <v>14500</v>
      </c>
      <c r="F42" s="8">
        <f>C42*E42+C42*D42*Arkusz2!$L$2</f>
        <v>29000</v>
      </c>
      <c r="G42" s="186" t="s">
        <v>290</v>
      </c>
      <c r="H42" s="123"/>
      <c r="I42" s="21" t="s">
        <v>231</v>
      </c>
      <c r="J42" s="12"/>
      <c r="K42" s="13"/>
    </row>
    <row r="43" spans="1:11">
      <c r="A43" s="350" t="s">
        <v>510</v>
      </c>
      <c r="B43" s="75" t="s">
        <v>217</v>
      </c>
      <c r="C43" s="10">
        <v>2</v>
      </c>
      <c r="D43" s="121">
        <v>3300</v>
      </c>
      <c r="E43" s="52"/>
      <c r="F43" s="8">
        <f>C43*E43+C43*D43*Arkusz2!$L$2</f>
        <v>27742.440000000002</v>
      </c>
      <c r="G43" s="186" t="s">
        <v>290</v>
      </c>
      <c r="H43" s="123"/>
      <c r="I43" s="21" t="s">
        <v>231</v>
      </c>
      <c r="J43" s="14"/>
      <c r="K43" s="15"/>
    </row>
    <row r="44" spans="1:11">
      <c r="A44" s="350" t="s">
        <v>510</v>
      </c>
      <c r="B44" s="75" t="s">
        <v>218</v>
      </c>
      <c r="C44" s="10">
        <v>4</v>
      </c>
      <c r="D44" s="95">
        <v>350</v>
      </c>
      <c r="E44" s="52"/>
      <c r="F44" s="8">
        <f>C44*E44+C44*D44*Arkusz2!$L$2</f>
        <v>5884.76</v>
      </c>
      <c r="G44" s="186" t="s">
        <v>290</v>
      </c>
      <c r="H44" s="123"/>
      <c r="I44" s="21" t="s">
        <v>231</v>
      </c>
      <c r="J44" s="14"/>
      <c r="K44" s="14"/>
    </row>
    <row r="45" spans="1:11">
      <c r="A45" s="350" t="s">
        <v>510</v>
      </c>
      <c r="B45" s="75" t="s">
        <v>219</v>
      </c>
      <c r="C45" s="10">
        <v>6</v>
      </c>
      <c r="D45" s="95"/>
      <c r="E45" s="52">
        <v>2300</v>
      </c>
      <c r="F45" s="8">
        <f>C45*E45+C45*D45*Arkusz2!$L$2</f>
        <v>13800</v>
      </c>
      <c r="G45" s="186" t="s">
        <v>290</v>
      </c>
      <c r="H45" s="123"/>
      <c r="I45" s="21" t="s">
        <v>231</v>
      </c>
      <c r="J45" s="12"/>
      <c r="K45" s="13"/>
    </row>
    <row r="46" spans="1:11">
      <c r="A46" s="350" t="s">
        <v>510</v>
      </c>
      <c r="B46" s="75" t="s">
        <v>220</v>
      </c>
      <c r="C46" s="10">
        <v>3</v>
      </c>
      <c r="D46" s="95"/>
      <c r="E46" s="52">
        <v>5400</v>
      </c>
      <c r="F46" s="8">
        <f>C46*E46+C46*D46*Arkusz2!$L$2</f>
        <v>16200</v>
      </c>
      <c r="G46" s="186" t="s">
        <v>290</v>
      </c>
      <c r="H46" s="123"/>
      <c r="I46" s="21" t="s">
        <v>231</v>
      </c>
      <c r="J46" s="12"/>
      <c r="K46" s="13"/>
    </row>
    <row r="47" spans="1:11">
      <c r="A47" s="350" t="s">
        <v>510</v>
      </c>
      <c r="B47" s="75" t="s">
        <v>221</v>
      </c>
      <c r="C47" s="10">
        <v>2</v>
      </c>
      <c r="D47" s="95"/>
      <c r="E47" s="52">
        <v>1200</v>
      </c>
      <c r="F47" s="8">
        <f>C47*E47+C47*D47*Arkusz2!$L$2</f>
        <v>2400</v>
      </c>
      <c r="G47" s="186" t="s">
        <v>290</v>
      </c>
      <c r="H47" s="123"/>
      <c r="I47" s="21" t="s">
        <v>231</v>
      </c>
      <c r="J47" s="12"/>
      <c r="K47" s="13"/>
    </row>
    <row r="48" spans="1:11">
      <c r="A48" s="350" t="s">
        <v>510</v>
      </c>
      <c r="B48" s="75" t="s">
        <v>222</v>
      </c>
      <c r="C48" s="10">
        <v>4</v>
      </c>
      <c r="D48" s="95"/>
      <c r="E48" s="52">
        <v>1200</v>
      </c>
      <c r="F48" s="8">
        <f>C48*E48+C48*D48*Arkusz2!$L$2</f>
        <v>4800</v>
      </c>
      <c r="G48" s="186" t="s">
        <v>290</v>
      </c>
      <c r="H48" s="123"/>
      <c r="I48" s="21" t="s">
        <v>231</v>
      </c>
      <c r="J48" s="12"/>
      <c r="K48" s="13"/>
    </row>
    <row r="49" spans="1:11">
      <c r="A49" s="350" t="s">
        <v>510</v>
      </c>
      <c r="B49" s="75" t="s">
        <v>223</v>
      </c>
      <c r="C49" s="10">
        <v>1</v>
      </c>
      <c r="D49" s="95"/>
      <c r="E49" s="52">
        <v>3100</v>
      </c>
      <c r="F49" s="8">
        <f>C49*E49+C49*D49*Arkusz2!$L$2</f>
        <v>3100</v>
      </c>
      <c r="G49" s="186" t="s">
        <v>290</v>
      </c>
      <c r="H49" s="123"/>
      <c r="I49" s="21" t="s">
        <v>231</v>
      </c>
      <c r="J49" s="12"/>
      <c r="K49" s="13"/>
    </row>
    <row r="50" spans="1:11">
      <c r="A50" s="350" t="s">
        <v>510</v>
      </c>
      <c r="B50" s="454" t="s">
        <v>224</v>
      </c>
      <c r="C50" s="10">
        <v>2</v>
      </c>
      <c r="D50" s="95"/>
      <c r="E50" s="52">
        <v>3000</v>
      </c>
      <c r="F50" s="8">
        <f>C50*E50+C50*D50*Arkusz2!$L$2</f>
        <v>6000</v>
      </c>
      <c r="G50" s="186" t="s">
        <v>290</v>
      </c>
      <c r="H50" s="123"/>
      <c r="I50" s="21" t="s">
        <v>231</v>
      </c>
      <c r="J50" s="12"/>
      <c r="K50" s="13"/>
    </row>
    <row r="51" spans="1:11">
      <c r="A51" s="350" t="s">
        <v>510</v>
      </c>
      <c r="B51" s="75" t="s">
        <v>225</v>
      </c>
      <c r="C51" s="10">
        <v>2</v>
      </c>
      <c r="D51" s="95"/>
      <c r="E51" s="52">
        <v>12500</v>
      </c>
      <c r="F51" s="8">
        <f>C51*E51+C51*D51*Arkusz2!$L$2</f>
        <v>25000</v>
      </c>
      <c r="G51" s="186" t="s">
        <v>290</v>
      </c>
      <c r="H51" s="123"/>
      <c r="I51" s="21" t="s">
        <v>231</v>
      </c>
      <c r="J51" s="12"/>
      <c r="K51" s="13"/>
    </row>
    <row r="52" spans="1:11" s="348" customFormat="1" ht="45">
      <c r="A52" s="350" t="s">
        <v>510</v>
      </c>
      <c r="B52" s="380" t="s">
        <v>572</v>
      </c>
      <c r="C52" s="353">
        <v>12</v>
      </c>
      <c r="D52" s="382"/>
      <c r="E52" s="374">
        <v>3200</v>
      </c>
      <c r="F52" s="352">
        <f>C52*E52+C52*D52*Arkusz2!$L$2</f>
        <v>38400</v>
      </c>
      <c r="G52" s="357" t="s">
        <v>290</v>
      </c>
      <c r="H52" s="391"/>
      <c r="I52" s="357" t="s">
        <v>231</v>
      </c>
      <c r="J52" s="354"/>
      <c r="K52" s="355"/>
    </row>
    <row r="53" spans="1:11" s="348" customFormat="1" ht="30">
      <c r="A53" s="350" t="s">
        <v>510</v>
      </c>
      <c r="B53" s="380" t="s">
        <v>567</v>
      </c>
      <c r="C53" s="353">
        <v>4</v>
      </c>
      <c r="D53" s="382"/>
      <c r="E53" s="374">
        <v>25900</v>
      </c>
      <c r="F53" s="352">
        <f>C53*E53+C53*D53*Arkusz2!$L$2</f>
        <v>103600</v>
      </c>
      <c r="G53" s="357" t="s">
        <v>290</v>
      </c>
      <c r="H53" s="391"/>
      <c r="I53" s="357" t="s">
        <v>231</v>
      </c>
      <c r="J53" s="354"/>
      <c r="K53" s="355"/>
    </row>
    <row r="54" spans="1:11" s="348" customFormat="1" ht="30">
      <c r="A54" s="350" t="s">
        <v>510</v>
      </c>
      <c r="B54" s="380" t="s">
        <v>568</v>
      </c>
      <c r="C54" s="353">
        <v>4</v>
      </c>
      <c r="D54" s="382"/>
      <c r="E54" s="374">
        <v>34500</v>
      </c>
      <c r="F54" s="352">
        <f>C54*E54+C54*D54*Arkusz2!$L$2</f>
        <v>138000</v>
      </c>
      <c r="G54" s="357" t="s">
        <v>290</v>
      </c>
      <c r="H54" s="391"/>
      <c r="I54" s="357" t="s">
        <v>231</v>
      </c>
      <c r="J54" s="354"/>
      <c r="K54" s="355"/>
    </row>
    <row r="55" spans="1:11" s="348" customFormat="1">
      <c r="A55" s="350" t="s">
        <v>510</v>
      </c>
      <c r="B55" s="380" t="s">
        <v>569</v>
      </c>
      <c r="C55" s="353">
        <v>3</v>
      </c>
      <c r="D55" s="382"/>
      <c r="E55" s="374">
        <v>24500</v>
      </c>
      <c r="F55" s="352">
        <f>C55*E55+C55*D55*Arkusz2!$L$2</f>
        <v>73500</v>
      </c>
      <c r="G55" s="357" t="s">
        <v>290</v>
      </c>
      <c r="H55" s="391"/>
      <c r="I55" s="357" t="s">
        <v>231</v>
      </c>
      <c r="J55" s="354"/>
      <c r="K55" s="355"/>
    </row>
    <row r="56" spans="1:11" s="348" customFormat="1" ht="30">
      <c r="A56" s="350" t="s">
        <v>510</v>
      </c>
      <c r="B56" s="380" t="s">
        <v>570</v>
      </c>
      <c r="C56" s="353">
        <v>3</v>
      </c>
      <c r="D56" s="382"/>
      <c r="E56" s="374">
        <v>22000</v>
      </c>
      <c r="F56" s="352">
        <f>C56*E56+C56*D56*Arkusz2!$L$2</f>
        <v>66000</v>
      </c>
      <c r="G56" s="357" t="s">
        <v>290</v>
      </c>
      <c r="H56" s="391"/>
      <c r="I56" s="357" t="s">
        <v>231</v>
      </c>
      <c r="J56" s="354"/>
      <c r="K56" s="355"/>
    </row>
    <row r="57" spans="1:11" s="348" customFormat="1">
      <c r="A57" s="350" t="s">
        <v>510</v>
      </c>
      <c r="B57" s="380" t="s">
        <v>571</v>
      </c>
      <c r="C57" s="353">
        <v>3</v>
      </c>
      <c r="D57" s="382"/>
      <c r="E57" s="374">
        <v>29000</v>
      </c>
      <c r="F57" s="352">
        <f>C57*E57+C57*D57*Arkusz2!$L$2</f>
        <v>87000</v>
      </c>
      <c r="G57" s="357" t="s">
        <v>290</v>
      </c>
      <c r="H57" s="391"/>
      <c r="I57" s="357" t="s">
        <v>231</v>
      </c>
      <c r="J57" s="354"/>
      <c r="K57" s="355"/>
    </row>
    <row r="58" spans="1:11">
      <c r="A58" s="350" t="s">
        <v>510</v>
      </c>
      <c r="B58" s="75" t="s">
        <v>226</v>
      </c>
      <c r="C58" s="10">
        <v>3</v>
      </c>
      <c r="D58" s="95"/>
      <c r="E58" s="52">
        <v>2790</v>
      </c>
      <c r="F58" s="8">
        <f>C58*E58+C58*D58*Arkusz2!$L$2</f>
        <v>8370</v>
      </c>
      <c r="G58" s="186" t="s">
        <v>290</v>
      </c>
      <c r="H58" s="123"/>
      <c r="I58" s="21" t="s">
        <v>231</v>
      </c>
      <c r="J58" s="12"/>
      <c r="K58" s="13"/>
    </row>
    <row r="59" spans="1:11">
      <c r="A59" s="350" t="s">
        <v>510</v>
      </c>
      <c r="B59" s="75" t="s">
        <v>227</v>
      </c>
      <c r="C59" s="10">
        <v>4</v>
      </c>
      <c r="D59" s="95"/>
      <c r="E59" s="52">
        <v>4300</v>
      </c>
      <c r="F59" s="8">
        <f>C59*E59+C59*D59*Arkusz2!$L$2</f>
        <v>17200</v>
      </c>
      <c r="G59" s="186" t="s">
        <v>290</v>
      </c>
      <c r="H59" s="123"/>
      <c r="I59" s="21" t="s">
        <v>231</v>
      </c>
      <c r="J59" s="12"/>
      <c r="K59" s="13"/>
    </row>
    <row r="60" spans="1:11" s="4" customFormat="1">
      <c r="A60" s="350" t="s">
        <v>510</v>
      </c>
      <c r="B60" s="75" t="s">
        <v>228</v>
      </c>
      <c r="C60" s="10">
        <v>1</v>
      </c>
      <c r="D60" s="95"/>
      <c r="E60" s="52">
        <v>10000</v>
      </c>
      <c r="F60" s="8">
        <f>C60*E60+C60*D60*Arkusz2!$L$2</f>
        <v>10000</v>
      </c>
      <c r="G60" s="186" t="s">
        <v>290</v>
      </c>
      <c r="H60" s="123"/>
      <c r="I60" s="21" t="s">
        <v>231</v>
      </c>
      <c r="J60" s="10"/>
      <c r="K60" s="38"/>
    </row>
    <row r="61" spans="1:11">
      <c r="A61" s="350" t="s">
        <v>510</v>
      </c>
      <c r="B61" s="76" t="s">
        <v>232</v>
      </c>
      <c r="C61" s="11">
        <v>8</v>
      </c>
      <c r="D61" s="96"/>
      <c r="E61" s="53">
        <v>700</v>
      </c>
      <c r="F61" s="8">
        <f>C61*E61+C61*D61*Arkusz2!$L$2</f>
        <v>5600</v>
      </c>
      <c r="G61" s="186" t="s">
        <v>290</v>
      </c>
      <c r="H61" s="391"/>
      <c r="I61" s="21" t="s">
        <v>237</v>
      </c>
      <c r="J61" s="12"/>
      <c r="K61" s="13"/>
    </row>
    <row r="62" spans="1:11" s="348" customFormat="1">
      <c r="A62" s="349" t="s">
        <v>510</v>
      </c>
      <c r="B62" s="380" t="s">
        <v>726</v>
      </c>
      <c r="C62" s="353">
        <v>1</v>
      </c>
      <c r="D62" s="382"/>
      <c r="E62" s="374">
        <v>6500</v>
      </c>
      <c r="F62" s="379">
        <f>C62*E62+C62*D62*Arkusz2!$L$2</f>
        <v>6500</v>
      </c>
      <c r="G62" s="356" t="s">
        <v>290</v>
      </c>
      <c r="H62" s="394"/>
      <c r="I62" s="356" t="s">
        <v>231</v>
      </c>
      <c r="J62" s="354"/>
      <c r="K62" s="355"/>
    </row>
    <row r="63" spans="1:11" s="348" customFormat="1">
      <c r="A63" s="350" t="s">
        <v>510</v>
      </c>
      <c r="B63" s="380" t="s">
        <v>727</v>
      </c>
      <c r="C63" s="353">
        <v>2</v>
      </c>
      <c r="D63" s="382"/>
      <c r="E63" s="374">
        <v>3500</v>
      </c>
      <c r="F63" s="352">
        <f>C63*E63+C63*D63*Arkusz2!$L$2</f>
        <v>7000</v>
      </c>
      <c r="G63" s="357" t="s">
        <v>290</v>
      </c>
      <c r="H63" s="391"/>
      <c r="I63" s="357" t="s">
        <v>231</v>
      </c>
      <c r="J63" s="354"/>
      <c r="K63" s="355"/>
    </row>
    <row r="64" spans="1:11" s="348" customFormat="1">
      <c r="A64" s="350" t="s">
        <v>510</v>
      </c>
      <c r="B64" s="380" t="s">
        <v>728</v>
      </c>
      <c r="C64" s="353">
        <v>2</v>
      </c>
      <c r="D64" s="382"/>
      <c r="E64" s="374">
        <v>14500</v>
      </c>
      <c r="F64" s="352">
        <f>C64*E64+C64*D64*Arkusz2!$L$2</f>
        <v>29000</v>
      </c>
      <c r="G64" s="357" t="s">
        <v>290</v>
      </c>
      <c r="H64" s="391"/>
      <c r="I64" s="357" t="s">
        <v>231</v>
      </c>
      <c r="J64" s="354"/>
      <c r="K64" s="355"/>
    </row>
    <row r="65" spans="1:11" s="348" customFormat="1">
      <c r="A65" s="350" t="s">
        <v>510</v>
      </c>
      <c r="B65" s="380" t="s">
        <v>729</v>
      </c>
      <c r="C65" s="353">
        <v>2</v>
      </c>
      <c r="D65" s="382"/>
      <c r="E65" s="374">
        <v>26000</v>
      </c>
      <c r="F65" s="352">
        <f>C65*E65+C65*D65*Arkusz2!$L$2</f>
        <v>52000</v>
      </c>
      <c r="G65" s="357" t="s">
        <v>290</v>
      </c>
      <c r="H65" s="391"/>
      <c r="I65" s="357" t="s">
        <v>231</v>
      </c>
      <c r="J65" s="354"/>
      <c r="K65" s="355"/>
    </row>
    <row r="66" spans="1:11" s="348" customFormat="1">
      <c r="A66" s="350" t="s">
        <v>510</v>
      </c>
      <c r="B66" s="380" t="s">
        <v>730</v>
      </c>
      <c r="C66" s="353">
        <v>1</v>
      </c>
      <c r="D66" s="382"/>
      <c r="E66" s="374">
        <v>60000</v>
      </c>
      <c r="F66" s="352">
        <f>C66*E66+C66*D66*Arkusz2!$L$2</f>
        <v>60000</v>
      </c>
      <c r="G66" s="357" t="s">
        <v>290</v>
      </c>
      <c r="H66" s="391"/>
      <c r="I66" s="357" t="s">
        <v>231</v>
      </c>
      <c r="J66" s="354"/>
      <c r="K66" s="355"/>
    </row>
    <row r="67" spans="1:11" s="348" customFormat="1">
      <c r="A67" s="350" t="s">
        <v>510</v>
      </c>
      <c r="B67" s="380" t="s">
        <v>715</v>
      </c>
      <c r="C67" s="353">
        <v>2</v>
      </c>
      <c r="D67" s="382">
        <v>3300</v>
      </c>
      <c r="E67" s="374"/>
      <c r="F67" s="352">
        <f>C67*E67+C67*D67*Arkusz2!$L$2</f>
        <v>27742.440000000002</v>
      </c>
      <c r="G67" s="357" t="s">
        <v>290</v>
      </c>
      <c r="H67" s="391"/>
      <c r="I67" s="357" t="s">
        <v>231</v>
      </c>
      <c r="J67" s="354"/>
      <c r="K67" s="355"/>
    </row>
    <row r="68" spans="1:11" s="348" customFormat="1">
      <c r="A68" s="350" t="s">
        <v>510</v>
      </c>
      <c r="B68" s="380" t="s">
        <v>731</v>
      </c>
      <c r="C68" s="353">
        <v>4</v>
      </c>
      <c r="D68" s="382">
        <v>5200</v>
      </c>
      <c r="E68" s="374"/>
      <c r="F68" s="352">
        <f>C68*E68+C68*D68*Arkusz2!$L$2</f>
        <v>87430.720000000001</v>
      </c>
      <c r="G68" s="357" t="s">
        <v>290</v>
      </c>
      <c r="H68" s="391"/>
      <c r="I68" s="357" t="s">
        <v>231</v>
      </c>
      <c r="J68" s="354"/>
      <c r="K68" s="355"/>
    </row>
    <row r="69" spans="1:11" s="348" customFormat="1">
      <c r="A69" s="350" t="s">
        <v>510</v>
      </c>
      <c r="B69" s="380" t="s">
        <v>732</v>
      </c>
      <c r="C69" s="353">
        <v>8</v>
      </c>
      <c r="D69" s="382"/>
      <c r="E69" s="374">
        <v>6300</v>
      </c>
      <c r="F69" s="352">
        <f>C69*E69+C69*D69*Arkusz2!$L$2</f>
        <v>50400</v>
      </c>
      <c r="G69" s="357" t="s">
        <v>290</v>
      </c>
      <c r="H69" s="391"/>
      <c r="I69" s="357" t="s">
        <v>231</v>
      </c>
      <c r="J69" s="354"/>
      <c r="K69" s="355"/>
    </row>
    <row r="70" spans="1:11" s="348" customFormat="1">
      <c r="A70" s="350" t="s">
        <v>510</v>
      </c>
      <c r="B70" s="380" t="s">
        <v>733</v>
      </c>
      <c r="C70" s="353">
        <v>2</v>
      </c>
      <c r="D70" s="382"/>
      <c r="E70" s="374">
        <v>6400</v>
      </c>
      <c r="F70" s="352">
        <f>C70*E70+C70*D70*Arkusz2!$L$2</f>
        <v>12800</v>
      </c>
      <c r="G70" s="357" t="s">
        <v>290</v>
      </c>
      <c r="H70" s="391"/>
      <c r="I70" s="357" t="s">
        <v>231</v>
      </c>
      <c r="J70" s="354"/>
      <c r="K70" s="355"/>
    </row>
    <row r="71" spans="1:11" s="348" customFormat="1">
      <c r="A71" s="350" t="s">
        <v>510</v>
      </c>
      <c r="B71" s="380" t="s">
        <v>734</v>
      </c>
      <c r="C71" s="353">
        <v>6</v>
      </c>
      <c r="D71" s="382"/>
      <c r="E71" s="374">
        <v>2300</v>
      </c>
      <c r="F71" s="352">
        <f>C71*E71+C71*D71*Arkusz2!$L$2</f>
        <v>13800</v>
      </c>
      <c r="G71" s="357" t="s">
        <v>290</v>
      </c>
      <c r="H71" s="391"/>
      <c r="I71" s="357" t="s">
        <v>231</v>
      </c>
      <c r="J71" s="354"/>
      <c r="K71" s="355"/>
    </row>
    <row r="72" spans="1:11" s="348" customFormat="1">
      <c r="A72" s="350" t="s">
        <v>510</v>
      </c>
      <c r="B72" s="380" t="s">
        <v>735</v>
      </c>
      <c r="C72" s="353">
        <v>4</v>
      </c>
      <c r="D72" s="382"/>
      <c r="E72" s="374">
        <v>5400</v>
      </c>
      <c r="F72" s="352">
        <f>C72*E72+C72*D72*Arkusz2!$L$2</f>
        <v>21600</v>
      </c>
      <c r="G72" s="357" t="s">
        <v>290</v>
      </c>
      <c r="H72" s="391"/>
      <c r="I72" s="357" t="s">
        <v>231</v>
      </c>
      <c r="J72" s="354"/>
      <c r="K72" s="355"/>
    </row>
    <row r="73" spans="1:11" s="348" customFormat="1">
      <c r="A73" s="350" t="s">
        <v>510</v>
      </c>
      <c r="B73" s="380" t="s">
        <v>736</v>
      </c>
      <c r="C73" s="353">
        <v>4</v>
      </c>
      <c r="D73" s="382"/>
      <c r="E73" s="374">
        <v>13000</v>
      </c>
      <c r="F73" s="352">
        <f>C73*E73+C73*D73*Arkusz2!$L$2</f>
        <v>52000</v>
      </c>
      <c r="G73" s="357" t="s">
        <v>290</v>
      </c>
      <c r="H73" s="391"/>
      <c r="I73" s="357" t="s">
        <v>231</v>
      </c>
      <c r="J73" s="354"/>
      <c r="K73" s="355"/>
    </row>
    <row r="74" spans="1:11" s="348" customFormat="1">
      <c r="A74" s="350" t="s">
        <v>510</v>
      </c>
      <c r="B74" s="380" t="s">
        <v>737</v>
      </c>
      <c r="C74" s="353">
        <v>2</v>
      </c>
      <c r="D74" s="382"/>
      <c r="E74" s="374">
        <v>37000</v>
      </c>
      <c r="F74" s="352">
        <f>C74*E74+C74*D74*Arkusz2!$L$2</f>
        <v>74000</v>
      </c>
      <c r="G74" s="357" t="s">
        <v>290</v>
      </c>
      <c r="H74" s="391"/>
      <c r="I74" s="357" t="s">
        <v>231</v>
      </c>
      <c r="J74" s="354"/>
      <c r="K74" s="355"/>
    </row>
    <row r="75" spans="1:11" s="348" customFormat="1">
      <c r="A75" s="350" t="s">
        <v>510</v>
      </c>
      <c r="B75" s="380" t="s">
        <v>725</v>
      </c>
      <c r="C75" s="353">
        <v>2</v>
      </c>
      <c r="D75" s="382"/>
      <c r="E75" s="374">
        <v>1200</v>
      </c>
      <c r="F75" s="352">
        <f>C75*E75+C75*D75*Arkusz2!$L$2</f>
        <v>2400</v>
      </c>
      <c r="G75" s="357" t="s">
        <v>290</v>
      </c>
      <c r="H75" s="391"/>
      <c r="I75" s="357" t="s">
        <v>231</v>
      </c>
      <c r="J75" s="354"/>
      <c r="K75" s="355"/>
    </row>
    <row r="76" spans="1:11" s="348" customFormat="1">
      <c r="A76" s="350" t="s">
        <v>510</v>
      </c>
      <c r="B76" s="380" t="s">
        <v>716</v>
      </c>
      <c r="C76" s="353">
        <v>4</v>
      </c>
      <c r="D76" s="382"/>
      <c r="E76" s="374">
        <v>1200</v>
      </c>
      <c r="F76" s="352">
        <f>C76*E76+C76*D76*Arkusz2!$L$2</f>
        <v>4800</v>
      </c>
      <c r="G76" s="357" t="s">
        <v>290</v>
      </c>
      <c r="H76" s="391"/>
      <c r="I76" s="357" t="s">
        <v>231</v>
      </c>
      <c r="J76" s="354"/>
      <c r="K76" s="355"/>
    </row>
    <row r="77" spans="1:11" s="348" customFormat="1">
      <c r="A77" s="350" t="s">
        <v>510</v>
      </c>
      <c r="B77" s="380" t="s">
        <v>717</v>
      </c>
      <c r="C77" s="353">
        <v>4</v>
      </c>
      <c r="D77" s="382"/>
      <c r="E77" s="374">
        <v>3100</v>
      </c>
      <c r="F77" s="352">
        <f>C77*E77+C77*D77*Arkusz2!$L$2</f>
        <v>12400</v>
      </c>
      <c r="G77" s="357" t="s">
        <v>290</v>
      </c>
      <c r="H77" s="391"/>
      <c r="I77" s="357" t="s">
        <v>231</v>
      </c>
      <c r="J77" s="354"/>
      <c r="K77" s="355"/>
    </row>
    <row r="78" spans="1:11" s="348" customFormat="1">
      <c r="A78" s="350" t="s">
        <v>510</v>
      </c>
      <c r="B78" s="380" t="s">
        <v>718</v>
      </c>
      <c r="C78" s="353">
        <v>1</v>
      </c>
      <c r="D78" s="382"/>
      <c r="E78" s="374">
        <v>3000</v>
      </c>
      <c r="F78" s="352">
        <f>C78*E78+C78*D78*Arkusz2!$L$2</f>
        <v>3000</v>
      </c>
      <c r="G78" s="357" t="s">
        <v>290</v>
      </c>
      <c r="H78" s="391"/>
      <c r="I78" s="357" t="s">
        <v>231</v>
      </c>
      <c r="J78" s="354"/>
      <c r="K78" s="355"/>
    </row>
    <row r="79" spans="1:11" s="348" customFormat="1">
      <c r="A79" s="350" t="s">
        <v>510</v>
      </c>
      <c r="B79" s="380" t="s">
        <v>719</v>
      </c>
      <c r="C79" s="353">
        <v>2</v>
      </c>
      <c r="D79" s="382"/>
      <c r="E79" s="374">
        <v>12500</v>
      </c>
      <c r="F79" s="352">
        <f>C79*E79+C79*D79*Arkusz2!$L$2</f>
        <v>25000</v>
      </c>
      <c r="G79" s="357" t="s">
        <v>290</v>
      </c>
      <c r="H79" s="391"/>
      <c r="I79" s="357" t="s">
        <v>231</v>
      </c>
      <c r="J79" s="354"/>
      <c r="K79" s="355"/>
    </row>
    <row r="80" spans="1:11" s="348" customFormat="1" ht="17.25" customHeight="1">
      <c r="A80" s="350" t="s">
        <v>510</v>
      </c>
      <c r="B80" s="380" t="s">
        <v>720</v>
      </c>
      <c r="C80" s="353">
        <v>2</v>
      </c>
      <c r="D80" s="382"/>
      <c r="E80" s="374">
        <v>4000</v>
      </c>
      <c r="F80" s="352">
        <f>C80*E80+C80*D80*Arkusz2!$L$2</f>
        <v>8000</v>
      </c>
      <c r="G80" s="357" t="s">
        <v>290</v>
      </c>
      <c r="H80" s="391"/>
      <c r="I80" s="357" t="s">
        <v>231</v>
      </c>
      <c r="J80" s="354"/>
      <c r="K80" s="355"/>
    </row>
    <row r="81" spans="1:11" s="348" customFormat="1">
      <c r="A81" s="350" t="s">
        <v>510</v>
      </c>
      <c r="B81" s="380" t="s">
        <v>721</v>
      </c>
      <c r="C81" s="353">
        <v>1</v>
      </c>
      <c r="D81" s="382"/>
      <c r="E81" s="374">
        <v>20000</v>
      </c>
      <c r="F81" s="352">
        <f>C81*E81+C81*D81*Arkusz2!$L$2</f>
        <v>20000</v>
      </c>
      <c r="G81" s="357" t="s">
        <v>290</v>
      </c>
      <c r="H81" s="391"/>
      <c r="I81" s="357" t="s">
        <v>231</v>
      </c>
      <c r="J81" s="354"/>
      <c r="K81" s="355"/>
    </row>
    <row r="82" spans="1:11" s="348" customFormat="1">
      <c r="A82" s="350" t="s">
        <v>510</v>
      </c>
      <c r="B82" s="380" t="s">
        <v>722</v>
      </c>
      <c r="C82" s="353">
        <v>3</v>
      </c>
      <c r="D82" s="382"/>
      <c r="E82" s="374">
        <v>2790</v>
      </c>
      <c r="F82" s="352">
        <f>C82*E82+C82*D82*Arkusz2!$L$2</f>
        <v>8370</v>
      </c>
      <c r="G82" s="357" t="s">
        <v>290</v>
      </c>
      <c r="H82" s="391"/>
      <c r="I82" s="357" t="s">
        <v>231</v>
      </c>
      <c r="J82" s="354"/>
      <c r="K82" s="355"/>
    </row>
    <row r="83" spans="1:11" s="348" customFormat="1">
      <c r="A83" s="350" t="s">
        <v>510</v>
      </c>
      <c r="B83" s="380" t="s">
        <v>723</v>
      </c>
      <c r="C83" s="353">
        <v>4</v>
      </c>
      <c r="D83" s="382"/>
      <c r="E83" s="374">
        <v>4300</v>
      </c>
      <c r="F83" s="352">
        <f>C83*E83+C83*D83*Arkusz2!$L$2</f>
        <v>17200</v>
      </c>
      <c r="G83" s="357" t="s">
        <v>290</v>
      </c>
      <c r="H83" s="391"/>
      <c r="I83" s="357" t="s">
        <v>231</v>
      </c>
      <c r="J83" s="354"/>
      <c r="K83" s="355"/>
    </row>
    <row r="84" spans="1:11" s="348" customFormat="1">
      <c r="A84" s="350" t="s">
        <v>510</v>
      </c>
      <c r="B84" s="380" t="s">
        <v>724</v>
      </c>
      <c r="C84" s="353">
        <v>1</v>
      </c>
      <c r="D84" s="382"/>
      <c r="E84" s="374">
        <v>10000</v>
      </c>
      <c r="F84" s="352">
        <f>C84*E84+C84*D84*Arkusz2!$L$2</f>
        <v>10000</v>
      </c>
      <c r="G84" s="357" t="s">
        <v>290</v>
      </c>
      <c r="H84" s="391"/>
      <c r="I84" s="357" t="s">
        <v>231</v>
      </c>
      <c r="J84" s="354"/>
      <c r="K84" s="355"/>
    </row>
    <row r="85" spans="1:11" ht="15" customHeight="1">
      <c r="A85" s="349" t="s">
        <v>247</v>
      </c>
      <c r="B85" s="74" t="s">
        <v>175</v>
      </c>
      <c r="C85" s="9">
        <v>4</v>
      </c>
      <c r="D85" s="94"/>
      <c r="E85" s="51">
        <v>7000</v>
      </c>
      <c r="F85" s="72">
        <f>C85*E85+C85*D85*Arkusz2!$L$2</f>
        <v>28000</v>
      </c>
      <c r="G85" s="20" t="s">
        <v>290</v>
      </c>
      <c r="H85" s="394"/>
      <c r="I85" s="20" t="s">
        <v>236</v>
      </c>
      <c r="J85" s="12"/>
    </row>
    <row r="86" spans="1:11">
      <c r="A86" s="350" t="s">
        <v>247</v>
      </c>
      <c r="B86" s="75" t="s">
        <v>177</v>
      </c>
      <c r="C86" s="10">
        <v>4</v>
      </c>
      <c r="D86" s="95"/>
      <c r="E86" s="52">
        <v>1800</v>
      </c>
      <c r="F86" s="8">
        <f>C86*E86+C86*D86*Arkusz2!$L$2</f>
        <v>7200</v>
      </c>
      <c r="G86" s="21" t="s">
        <v>290</v>
      </c>
      <c r="H86" s="123"/>
      <c r="I86" s="21" t="s">
        <v>236</v>
      </c>
      <c r="J86" s="12"/>
      <c r="K86" s="13"/>
    </row>
    <row r="87" spans="1:11">
      <c r="A87" s="350" t="s">
        <v>247</v>
      </c>
      <c r="B87" s="75" t="s">
        <v>176</v>
      </c>
      <c r="C87" s="10">
        <v>6</v>
      </c>
      <c r="D87" s="95"/>
      <c r="E87" s="52">
        <v>14000</v>
      </c>
      <c r="F87" s="8">
        <f>C87*E87+C87*D87*Arkusz2!$L$2</f>
        <v>84000</v>
      </c>
      <c r="G87" s="21" t="s">
        <v>290</v>
      </c>
      <c r="H87" s="123"/>
      <c r="I87" s="21" t="s">
        <v>236</v>
      </c>
      <c r="J87" s="12"/>
    </row>
    <row r="88" spans="1:11">
      <c r="A88" s="350" t="s">
        <v>247</v>
      </c>
      <c r="B88" s="75" t="s">
        <v>178</v>
      </c>
      <c r="C88" s="10">
        <v>12</v>
      </c>
      <c r="D88" s="95"/>
      <c r="E88" s="52">
        <v>2900</v>
      </c>
      <c r="F88" s="8">
        <f>C88*E88+C88*D88*Arkusz2!$L$2</f>
        <v>34800</v>
      </c>
      <c r="G88" s="21" t="s">
        <v>290</v>
      </c>
      <c r="H88" s="123"/>
      <c r="I88" s="21" t="s">
        <v>236</v>
      </c>
      <c r="J88" s="12"/>
    </row>
    <row r="89" spans="1:11">
      <c r="A89" s="350" t="s">
        <v>247</v>
      </c>
      <c r="B89" s="75" t="s">
        <v>179</v>
      </c>
      <c r="C89" s="10">
        <v>6</v>
      </c>
      <c r="D89" s="95"/>
      <c r="E89" s="52">
        <v>2200</v>
      </c>
      <c r="F89" s="8">
        <f>C89*E89+C89*D89*Arkusz2!$L$2</f>
        <v>13200</v>
      </c>
      <c r="G89" s="21" t="s">
        <v>290</v>
      </c>
      <c r="H89" s="123"/>
      <c r="I89" s="21" t="s">
        <v>236</v>
      </c>
      <c r="J89" s="12"/>
      <c r="K89" s="13"/>
    </row>
    <row r="90" spans="1:11" s="217" customFormat="1">
      <c r="A90" s="350" t="s">
        <v>247</v>
      </c>
      <c r="B90" s="75" t="s">
        <v>180</v>
      </c>
      <c r="C90" s="10">
        <v>4</v>
      </c>
      <c r="D90" s="95"/>
      <c r="E90" s="52">
        <v>14000</v>
      </c>
      <c r="F90" s="8">
        <f>C90*E90+C90*D90*Arkusz2!$L$2</f>
        <v>56000</v>
      </c>
      <c r="G90" s="21" t="s">
        <v>290</v>
      </c>
      <c r="H90" s="123"/>
      <c r="I90" s="21" t="s">
        <v>236</v>
      </c>
      <c r="J90" s="12"/>
      <c r="K90" s="13"/>
    </row>
    <row r="91" spans="1:11" s="217" customFormat="1">
      <c r="A91" s="350" t="s">
        <v>247</v>
      </c>
      <c r="B91" s="75" t="s">
        <v>489</v>
      </c>
      <c r="C91" s="10">
        <v>4</v>
      </c>
      <c r="D91" s="95"/>
      <c r="E91" s="52">
        <v>6100</v>
      </c>
      <c r="F91" s="184">
        <f>C91*E91+C91*D91*Arkusz2!$L$2</f>
        <v>24400</v>
      </c>
      <c r="G91" s="186" t="s">
        <v>290</v>
      </c>
      <c r="H91" s="212"/>
      <c r="I91" s="186" t="s">
        <v>236</v>
      </c>
      <c r="J91" s="12"/>
      <c r="K91" s="13"/>
    </row>
    <row r="92" spans="1:11" s="217" customFormat="1">
      <c r="A92" s="350" t="s">
        <v>247</v>
      </c>
      <c r="B92" s="75" t="s">
        <v>490</v>
      </c>
      <c r="C92" s="10">
        <v>4</v>
      </c>
      <c r="D92" s="95"/>
      <c r="E92" s="52">
        <v>7000</v>
      </c>
      <c r="F92" s="184">
        <f>C92*E92+C92*D92*Arkusz2!$L$2</f>
        <v>28000</v>
      </c>
      <c r="G92" s="186" t="s">
        <v>290</v>
      </c>
      <c r="H92" s="212"/>
      <c r="I92" s="186" t="s">
        <v>236</v>
      </c>
      <c r="J92" s="12"/>
      <c r="K92" s="13"/>
    </row>
    <row r="93" spans="1:11" s="217" customFormat="1">
      <c r="A93" s="350" t="s">
        <v>247</v>
      </c>
      <c r="B93" s="75" t="s">
        <v>485</v>
      </c>
      <c r="C93" s="10">
        <v>4</v>
      </c>
      <c r="D93" s="95"/>
      <c r="E93" s="52">
        <v>6500</v>
      </c>
      <c r="F93" s="184">
        <f>C93*E93+C93*D93*Arkusz2!$L$2</f>
        <v>26000</v>
      </c>
      <c r="G93" s="186" t="s">
        <v>290</v>
      </c>
      <c r="H93" s="212"/>
      <c r="I93" s="186" t="s">
        <v>236</v>
      </c>
      <c r="J93" s="12"/>
      <c r="K93" s="13"/>
    </row>
    <row r="94" spans="1:11" s="217" customFormat="1">
      <c r="A94" s="350" t="s">
        <v>247</v>
      </c>
      <c r="B94" s="75" t="s">
        <v>486</v>
      </c>
      <c r="C94" s="10">
        <v>4</v>
      </c>
      <c r="D94" s="95"/>
      <c r="E94" s="52">
        <v>1290</v>
      </c>
      <c r="F94" s="184">
        <f>C94*E94+C94*D94*Arkusz2!$L$2</f>
        <v>5160</v>
      </c>
      <c r="G94" s="186" t="s">
        <v>290</v>
      </c>
      <c r="H94" s="212"/>
      <c r="I94" s="186" t="s">
        <v>236</v>
      </c>
      <c r="J94" s="12"/>
      <c r="K94" s="13"/>
    </row>
    <row r="95" spans="1:11">
      <c r="A95" s="350" t="s">
        <v>247</v>
      </c>
      <c r="B95" s="1" t="s">
        <v>487</v>
      </c>
      <c r="C95" s="1">
        <v>4</v>
      </c>
      <c r="E95" s="52">
        <v>1290</v>
      </c>
      <c r="F95" s="184">
        <f>C95*E95+C95*D95*Arkusz2!$L$2</f>
        <v>5160</v>
      </c>
      <c r="G95" s="186" t="s">
        <v>290</v>
      </c>
      <c r="H95" s="1"/>
      <c r="I95" s="186" t="s">
        <v>236</v>
      </c>
      <c r="J95" s="12"/>
      <c r="K95" s="13"/>
    </row>
    <row r="96" spans="1:11" s="217" customFormat="1">
      <c r="A96" s="350" t="s">
        <v>247</v>
      </c>
      <c r="B96" s="217" t="s">
        <v>488</v>
      </c>
      <c r="C96" s="217">
        <v>4</v>
      </c>
      <c r="E96" s="52">
        <v>1290</v>
      </c>
      <c r="F96" s="184">
        <f>C96*E96+C96*D96*Arkusz2!$L$2</f>
        <v>5160</v>
      </c>
      <c r="G96" s="186" t="s">
        <v>290</v>
      </c>
      <c r="I96" s="186" t="s">
        <v>236</v>
      </c>
      <c r="J96" s="12"/>
      <c r="K96" s="13"/>
    </row>
    <row r="97" spans="1:11">
      <c r="A97" s="350" t="s">
        <v>247</v>
      </c>
      <c r="B97" s="75" t="s">
        <v>210</v>
      </c>
      <c r="C97" s="10">
        <v>21</v>
      </c>
      <c r="D97" s="95"/>
      <c r="E97" s="52">
        <v>800</v>
      </c>
      <c r="F97" s="8">
        <f>C97*E97+C97*D97*Arkusz2!$L$2</f>
        <v>16800</v>
      </c>
      <c r="G97" s="186" t="s">
        <v>290</v>
      </c>
      <c r="H97" s="123"/>
      <c r="I97" s="21" t="s">
        <v>237</v>
      </c>
      <c r="J97" s="12"/>
      <c r="K97" s="13"/>
    </row>
    <row r="98" spans="1:11">
      <c r="A98" s="350" t="s">
        <v>247</v>
      </c>
      <c r="B98" s="75" t="s">
        <v>211</v>
      </c>
      <c r="C98" s="10">
        <v>14</v>
      </c>
      <c r="D98" s="95"/>
      <c r="E98" s="52">
        <v>700</v>
      </c>
      <c r="F98" s="8">
        <f>C98*E98+C98*D98*Arkusz2!$L$2</f>
        <v>9800</v>
      </c>
      <c r="G98" s="186" t="s">
        <v>290</v>
      </c>
      <c r="H98" s="123"/>
      <c r="I98" s="21" t="s">
        <v>237</v>
      </c>
      <c r="J98" s="12"/>
      <c r="K98" s="13"/>
    </row>
    <row r="99" spans="1:11">
      <c r="A99" s="350" t="s">
        <v>247</v>
      </c>
      <c r="B99" s="75" t="s">
        <v>212</v>
      </c>
      <c r="C99" s="10">
        <v>14</v>
      </c>
      <c r="D99" s="95"/>
      <c r="E99" s="52">
        <v>450</v>
      </c>
      <c r="F99" s="8">
        <f>C99*E99+C99*D99*Arkusz2!$L$2</f>
        <v>6300</v>
      </c>
      <c r="G99" s="186" t="s">
        <v>290</v>
      </c>
      <c r="H99" s="123"/>
      <c r="I99" s="21" t="s">
        <v>237</v>
      </c>
      <c r="J99" s="12"/>
      <c r="K99" s="13"/>
    </row>
    <row r="100" spans="1:11">
      <c r="A100" s="350" t="s">
        <v>247</v>
      </c>
      <c r="B100" s="75" t="s">
        <v>233</v>
      </c>
      <c r="C100" s="10">
        <v>14</v>
      </c>
      <c r="D100" s="95"/>
      <c r="E100" s="52">
        <v>450</v>
      </c>
      <c r="F100" s="8">
        <f>C100*E100+C100*D100*Arkusz2!$L$2</f>
        <v>6300</v>
      </c>
      <c r="G100" s="186" t="s">
        <v>290</v>
      </c>
      <c r="H100" s="123"/>
      <c r="I100" s="21" t="s">
        <v>237</v>
      </c>
      <c r="J100" s="12"/>
      <c r="K100" s="13"/>
    </row>
    <row r="101" spans="1:11">
      <c r="A101" s="350" t="s">
        <v>247</v>
      </c>
      <c r="B101" s="75" t="s">
        <v>181</v>
      </c>
      <c r="C101" s="10">
        <v>4</v>
      </c>
      <c r="D101" s="95"/>
      <c r="E101" s="52">
        <v>700</v>
      </c>
      <c r="F101" s="8">
        <f>C101*E101+C101*D101*Arkusz2!$L$2</f>
        <v>2800</v>
      </c>
      <c r="G101" s="186" t="s">
        <v>290</v>
      </c>
      <c r="H101" s="123"/>
      <c r="I101" s="21" t="s">
        <v>237</v>
      </c>
      <c r="J101" s="12"/>
      <c r="K101" s="13"/>
    </row>
    <row r="102" spans="1:11">
      <c r="A102" s="350" t="s">
        <v>247</v>
      </c>
      <c r="B102" s="76" t="s">
        <v>213</v>
      </c>
      <c r="C102" s="11">
        <v>16</v>
      </c>
      <c r="D102" s="96"/>
      <c r="E102" s="53">
        <v>800</v>
      </c>
      <c r="F102" s="125">
        <f>C102*E102+C102*D102*Arkusz2!$L$2</f>
        <v>12800</v>
      </c>
      <c r="G102" s="186" t="s">
        <v>290</v>
      </c>
      <c r="H102" s="124"/>
      <c r="I102" s="21" t="s">
        <v>237</v>
      </c>
      <c r="J102" s="12"/>
      <c r="K102" s="13"/>
    </row>
    <row r="103" spans="1:11" s="4" customFormat="1" ht="25.5">
      <c r="A103" s="349" t="s">
        <v>246</v>
      </c>
      <c r="B103" s="40" t="s">
        <v>238</v>
      </c>
      <c r="C103" s="40">
        <v>3</v>
      </c>
      <c r="D103" s="97"/>
      <c r="E103" s="54">
        <v>2999</v>
      </c>
      <c r="F103" s="8">
        <f>C103*E103+C103*D103*Arkusz2!$L$2</f>
        <v>8997</v>
      </c>
      <c r="G103" s="20" t="s">
        <v>290</v>
      </c>
      <c r="H103" s="123"/>
      <c r="I103" s="20" t="s">
        <v>236</v>
      </c>
    </row>
    <row r="104" spans="1:11" s="4" customFormat="1" ht="25.5">
      <c r="A104" s="350" t="s">
        <v>246</v>
      </c>
      <c r="B104" s="77" t="s">
        <v>239</v>
      </c>
      <c r="C104" s="39">
        <v>3</v>
      </c>
      <c r="D104" s="98"/>
      <c r="E104" s="55">
        <v>3199</v>
      </c>
      <c r="F104" s="8">
        <f>C104*E104+C104*D104*Arkusz2!$L$2</f>
        <v>9597</v>
      </c>
      <c r="G104" s="21" t="s">
        <v>290</v>
      </c>
      <c r="H104" s="123"/>
      <c r="I104" s="21" t="s">
        <v>236</v>
      </c>
    </row>
    <row r="105" spans="1:11" s="4" customFormat="1" ht="25.5">
      <c r="A105" s="350" t="s">
        <v>246</v>
      </c>
      <c r="B105" s="77" t="s">
        <v>240</v>
      </c>
      <c r="C105" s="39">
        <v>4</v>
      </c>
      <c r="D105" s="98"/>
      <c r="E105" s="55">
        <v>5999.25</v>
      </c>
      <c r="F105" s="8">
        <f>C105*E105+C105*D105*Arkusz2!$L$2</f>
        <v>23997</v>
      </c>
      <c r="G105" s="21" t="s">
        <v>290</v>
      </c>
      <c r="H105" s="123"/>
      <c r="I105" s="21" t="s">
        <v>236</v>
      </c>
    </row>
    <row r="106" spans="1:11" s="4" customFormat="1" ht="25.5">
      <c r="A106" s="350" t="s">
        <v>246</v>
      </c>
      <c r="B106" s="77" t="s">
        <v>241</v>
      </c>
      <c r="C106" s="39">
        <v>1</v>
      </c>
      <c r="D106" s="98"/>
      <c r="E106" s="55">
        <v>7400</v>
      </c>
      <c r="F106" s="8">
        <f>C106*E106+C106*D106*Arkusz2!$L$2</f>
        <v>7400</v>
      </c>
      <c r="G106" s="21" t="s">
        <v>290</v>
      </c>
      <c r="H106" s="123" t="s">
        <v>297</v>
      </c>
      <c r="I106" s="21" t="s">
        <v>236</v>
      </c>
    </row>
    <row r="107" spans="1:11" s="4" customFormat="1" ht="25.5">
      <c r="A107" s="350" t="s">
        <v>246</v>
      </c>
      <c r="B107" s="77" t="s">
        <v>242</v>
      </c>
      <c r="C107" s="39">
        <v>1</v>
      </c>
      <c r="D107" s="98"/>
      <c r="E107" s="55">
        <v>10400</v>
      </c>
      <c r="F107" s="8">
        <f>C107*E107+C107*D107*Arkusz2!$L$2</f>
        <v>10400</v>
      </c>
      <c r="G107" s="21" t="s">
        <v>290</v>
      </c>
      <c r="H107" s="123" t="s">
        <v>297</v>
      </c>
      <c r="I107" s="21" t="s">
        <v>236</v>
      </c>
    </row>
    <row r="108" spans="1:11" s="4" customFormat="1">
      <c r="A108" s="350" t="s">
        <v>246</v>
      </c>
      <c r="B108" s="33" t="s">
        <v>234</v>
      </c>
      <c r="C108" s="4">
        <v>10</v>
      </c>
      <c r="D108" s="99"/>
      <c r="E108" s="56">
        <v>805</v>
      </c>
      <c r="F108" s="8">
        <f>C108*E108+C108*D108*Arkusz2!$L$2</f>
        <v>8050</v>
      </c>
      <c r="G108" s="186" t="s">
        <v>290</v>
      </c>
      <c r="H108" s="123"/>
      <c r="I108" s="21" t="s">
        <v>237</v>
      </c>
    </row>
    <row r="109" spans="1:11" s="4" customFormat="1">
      <c r="A109" s="350" t="s">
        <v>246</v>
      </c>
      <c r="B109" s="33" t="s">
        <v>243</v>
      </c>
      <c r="C109" s="4">
        <v>10</v>
      </c>
      <c r="D109" s="99"/>
      <c r="E109" s="200">
        <v>805</v>
      </c>
      <c r="F109" s="8">
        <f>C109*E109+C109*D109*Arkusz2!$L$2</f>
        <v>8050</v>
      </c>
      <c r="G109" s="186" t="s">
        <v>290</v>
      </c>
      <c r="H109" s="123"/>
      <c r="I109" s="21" t="s">
        <v>237</v>
      </c>
    </row>
    <row r="110" spans="1:11" s="4" customFormat="1">
      <c r="A110" s="350" t="s">
        <v>246</v>
      </c>
      <c r="B110" s="33" t="s">
        <v>244</v>
      </c>
      <c r="C110" s="4">
        <v>15</v>
      </c>
      <c r="D110" s="99"/>
      <c r="E110" s="200">
        <v>805</v>
      </c>
      <c r="F110" s="8">
        <f>C110*E110+C110*D110*Arkusz2!$L$2</f>
        <v>12075</v>
      </c>
      <c r="G110" s="186" t="s">
        <v>290</v>
      </c>
      <c r="H110" s="123"/>
      <c r="I110" s="21" t="s">
        <v>237</v>
      </c>
    </row>
    <row r="111" spans="1:11" s="4" customFormat="1">
      <c r="A111" s="350" t="s">
        <v>246</v>
      </c>
      <c r="B111" s="33" t="s">
        <v>245</v>
      </c>
      <c r="C111" s="4">
        <v>10</v>
      </c>
      <c r="D111" s="99"/>
      <c r="E111" s="200">
        <v>805</v>
      </c>
      <c r="F111" s="8">
        <f>C111*E111+C111*D111*Arkusz2!$L$2</f>
        <v>8050</v>
      </c>
      <c r="G111" s="186" t="s">
        <v>290</v>
      </c>
      <c r="H111" s="123"/>
      <c r="I111" s="21" t="s">
        <v>237</v>
      </c>
    </row>
    <row r="112" spans="1:11" s="4" customFormat="1">
      <c r="A112" s="350" t="s">
        <v>246</v>
      </c>
      <c r="B112" s="35" t="s">
        <v>235</v>
      </c>
      <c r="C112" s="26">
        <v>15</v>
      </c>
      <c r="D112" s="100"/>
      <c r="E112" s="57">
        <v>430</v>
      </c>
      <c r="F112" s="8">
        <f>C112*E112+C112*D112*Arkusz2!$L$2</f>
        <v>6450</v>
      </c>
      <c r="G112" s="186" t="s">
        <v>290</v>
      </c>
      <c r="H112" s="124"/>
      <c r="I112" s="21" t="s">
        <v>237</v>
      </c>
    </row>
    <row r="113" spans="1:11" s="4" customFormat="1" ht="15" customHeight="1">
      <c r="A113" s="349" t="s">
        <v>261</v>
      </c>
      <c r="B113" s="74" t="s">
        <v>248</v>
      </c>
      <c r="C113" s="9">
        <v>5</v>
      </c>
      <c r="D113" s="94"/>
      <c r="E113" s="51">
        <v>11000</v>
      </c>
      <c r="F113" s="72">
        <f>C113*E113+C113*D113*Arkusz2!$L$2</f>
        <v>55000</v>
      </c>
      <c r="G113" s="20" t="s">
        <v>290</v>
      </c>
      <c r="H113" s="123"/>
      <c r="I113" s="20" t="s">
        <v>260</v>
      </c>
      <c r="J113" s="5"/>
      <c r="K113" s="6"/>
    </row>
    <row r="114" spans="1:11" s="4" customFormat="1">
      <c r="A114" s="350" t="s">
        <v>261</v>
      </c>
      <c r="B114" s="78" t="s">
        <v>249</v>
      </c>
      <c r="C114" s="17">
        <v>2</v>
      </c>
      <c r="D114" s="101"/>
      <c r="E114" s="58">
        <v>2500</v>
      </c>
      <c r="F114" s="8">
        <f>C114*E114+C114*D114*Arkusz2!$L$2</f>
        <v>5000</v>
      </c>
      <c r="G114" s="21" t="s">
        <v>290</v>
      </c>
      <c r="H114" s="123"/>
      <c r="I114" s="21" t="s">
        <v>260</v>
      </c>
      <c r="J114" s="5"/>
      <c r="K114" s="6"/>
    </row>
    <row r="115" spans="1:11" s="4" customFormat="1">
      <c r="A115" s="350" t="s">
        <v>261</v>
      </c>
      <c r="B115" s="78" t="s">
        <v>250</v>
      </c>
      <c r="C115" s="17">
        <v>1</v>
      </c>
      <c r="D115" s="101"/>
      <c r="E115" s="58">
        <v>5000</v>
      </c>
      <c r="F115" s="8">
        <f>C115*E115+C115*D115*Arkusz2!$L$2</f>
        <v>5000</v>
      </c>
      <c r="G115" s="21" t="s">
        <v>290</v>
      </c>
      <c r="H115" s="123"/>
      <c r="I115" s="21" t="s">
        <v>260</v>
      </c>
      <c r="J115" s="5"/>
      <c r="K115" s="6"/>
    </row>
    <row r="116" spans="1:11" s="4" customFormat="1">
      <c r="A116" s="350" t="s">
        <v>261</v>
      </c>
      <c r="B116" s="75" t="s">
        <v>251</v>
      </c>
      <c r="C116" s="10">
        <v>2</v>
      </c>
      <c r="D116" s="95"/>
      <c r="E116" s="52">
        <v>2500</v>
      </c>
      <c r="F116" s="8">
        <f>C116*E116+C116*D116*Arkusz2!$L$2</f>
        <v>5000</v>
      </c>
      <c r="G116" s="21" t="s">
        <v>290</v>
      </c>
      <c r="H116" s="123"/>
      <c r="I116" s="21" t="s">
        <v>260</v>
      </c>
      <c r="J116" s="5"/>
      <c r="K116" s="6"/>
    </row>
    <row r="117" spans="1:11" s="4" customFormat="1">
      <c r="A117" s="350" t="s">
        <v>261</v>
      </c>
      <c r="B117" s="75" t="s">
        <v>252</v>
      </c>
      <c r="C117" s="10">
        <v>2</v>
      </c>
      <c r="D117" s="95"/>
      <c r="E117" s="52">
        <v>300</v>
      </c>
      <c r="F117" s="8">
        <f>C117*E117+C117*D117*Arkusz2!$L$2</f>
        <v>600</v>
      </c>
      <c r="G117" s="21" t="s">
        <v>290</v>
      </c>
      <c r="H117" s="123"/>
      <c r="I117" s="21" t="s">
        <v>237</v>
      </c>
      <c r="J117" s="5"/>
      <c r="K117" s="6"/>
    </row>
    <row r="118" spans="1:11" s="4" customFormat="1">
      <c r="A118" s="350" t="s">
        <v>261</v>
      </c>
      <c r="B118" s="75" t="s">
        <v>253</v>
      </c>
      <c r="C118" s="10">
        <v>1</v>
      </c>
      <c r="D118" s="95"/>
      <c r="E118" s="52">
        <v>6000</v>
      </c>
      <c r="F118" s="8">
        <f>C118*E118+C118*D118*Arkusz2!$L$2</f>
        <v>6000</v>
      </c>
      <c r="G118" s="21" t="s">
        <v>290</v>
      </c>
      <c r="H118" s="123"/>
      <c r="I118" s="21" t="s">
        <v>237</v>
      </c>
      <c r="J118" s="5"/>
      <c r="K118" s="6"/>
    </row>
    <row r="119" spans="1:11" s="4" customFormat="1">
      <c r="A119" s="350" t="s">
        <v>261</v>
      </c>
      <c r="B119" s="75" t="s">
        <v>254</v>
      </c>
      <c r="C119" s="10">
        <v>8</v>
      </c>
      <c r="D119" s="95"/>
      <c r="E119" s="52">
        <v>860</v>
      </c>
      <c r="F119" s="8">
        <f>C119*E119+C119*D119*Arkusz2!$L$2</f>
        <v>6880</v>
      </c>
      <c r="G119" s="21" t="s">
        <v>290</v>
      </c>
      <c r="H119" s="123"/>
      <c r="I119" s="21" t="s">
        <v>6</v>
      </c>
      <c r="J119" s="5"/>
      <c r="K119" s="6"/>
    </row>
    <row r="120" spans="1:11" s="4" customFormat="1">
      <c r="A120" s="350" t="s">
        <v>261</v>
      </c>
      <c r="B120" s="75" t="s">
        <v>255</v>
      </c>
      <c r="C120" s="10">
        <v>8</v>
      </c>
      <c r="D120" s="95"/>
      <c r="E120" s="52">
        <v>70</v>
      </c>
      <c r="F120" s="8">
        <f>C120*E120+C120*D120*Arkusz2!$L$2</f>
        <v>560</v>
      </c>
      <c r="G120" s="21" t="s">
        <v>290</v>
      </c>
      <c r="H120" s="123"/>
      <c r="I120" s="21" t="s">
        <v>6</v>
      </c>
      <c r="J120" s="5"/>
      <c r="K120" s="5"/>
    </row>
    <row r="121" spans="1:11" s="4" customFormat="1">
      <c r="A121" s="350" t="s">
        <v>261</v>
      </c>
      <c r="B121" s="433" t="s">
        <v>256</v>
      </c>
      <c r="C121" s="10">
        <v>1</v>
      </c>
      <c r="D121" s="95"/>
      <c r="E121" s="52">
        <v>2000</v>
      </c>
      <c r="F121" s="8">
        <f>C121*E121+C121*D121*Arkusz2!$L$2</f>
        <v>2000</v>
      </c>
      <c r="G121" s="21" t="s">
        <v>290</v>
      </c>
      <c r="H121" s="123"/>
      <c r="I121" s="21" t="s">
        <v>6</v>
      </c>
      <c r="J121" s="5"/>
      <c r="K121" s="6"/>
    </row>
    <row r="122" spans="1:11" s="4" customFormat="1">
      <c r="A122" s="350" t="s">
        <v>261</v>
      </c>
      <c r="B122" s="433" t="s">
        <v>257</v>
      </c>
      <c r="C122" s="10">
        <v>1</v>
      </c>
      <c r="D122" s="95"/>
      <c r="E122" s="52">
        <v>500</v>
      </c>
      <c r="F122" s="8">
        <f>C122*E122+C122*D122*Arkusz2!$L$2</f>
        <v>500</v>
      </c>
      <c r="G122" s="21" t="s">
        <v>290</v>
      </c>
      <c r="H122" s="123"/>
      <c r="I122" s="21" t="s">
        <v>237</v>
      </c>
      <c r="J122" s="5"/>
      <c r="K122" s="6"/>
    </row>
    <row r="123" spans="1:11" s="4" customFormat="1">
      <c r="A123" s="350" t="s">
        <v>261</v>
      </c>
      <c r="B123" s="75" t="s">
        <v>258</v>
      </c>
      <c r="C123" s="10">
        <v>8</v>
      </c>
      <c r="D123" s="95"/>
      <c r="E123" s="52">
        <v>62.5</v>
      </c>
      <c r="F123" s="8">
        <f>C123*E123+C123*D123*Arkusz2!$L$2</f>
        <v>500</v>
      </c>
      <c r="G123" s="21" t="s">
        <v>290</v>
      </c>
      <c r="H123" s="123"/>
      <c r="I123" s="21" t="s">
        <v>237</v>
      </c>
      <c r="J123" s="5"/>
      <c r="K123" s="6"/>
    </row>
    <row r="124" spans="1:11" s="4" customFormat="1">
      <c r="A124" s="350" t="s">
        <v>261</v>
      </c>
      <c r="B124" s="75" t="s">
        <v>259</v>
      </c>
      <c r="C124" s="10">
        <v>10</v>
      </c>
      <c r="D124" s="95"/>
      <c r="E124" s="52">
        <v>200</v>
      </c>
      <c r="F124" s="8">
        <f>C124*E124+C124*D124*Arkusz2!$L$2</f>
        <v>2000</v>
      </c>
      <c r="G124" s="21" t="s">
        <v>290</v>
      </c>
      <c r="H124" s="123"/>
      <c r="I124" s="21" t="s">
        <v>237</v>
      </c>
      <c r="J124" s="5"/>
      <c r="K124" s="6"/>
    </row>
    <row r="125" spans="1:11" s="4" customFormat="1">
      <c r="A125" s="350" t="s">
        <v>261</v>
      </c>
      <c r="B125" s="434" t="s">
        <v>475</v>
      </c>
      <c r="C125" s="215">
        <v>1</v>
      </c>
      <c r="D125" s="216"/>
      <c r="E125" s="177">
        <v>2100</v>
      </c>
      <c r="F125" s="8">
        <f>C125*E125+C125*D125*Arkusz2!$L$2</f>
        <v>2100</v>
      </c>
      <c r="G125" s="21" t="s">
        <v>290</v>
      </c>
      <c r="H125" s="123"/>
      <c r="I125" s="21" t="s">
        <v>472</v>
      </c>
      <c r="J125" s="5"/>
      <c r="K125" s="6"/>
    </row>
    <row r="126" spans="1:11">
      <c r="A126" s="350" t="s">
        <v>261</v>
      </c>
      <c r="B126" s="33" t="s">
        <v>263</v>
      </c>
      <c r="C126" s="4">
        <v>1</v>
      </c>
      <c r="D126" s="99"/>
      <c r="E126" s="56">
        <v>55100</v>
      </c>
      <c r="F126" s="8">
        <f>C126*E126+C126*D126*Arkusz2!$L$2</f>
        <v>55100</v>
      </c>
      <c r="G126" s="21" t="s">
        <v>290</v>
      </c>
      <c r="H126" s="123"/>
      <c r="I126" s="21" t="s">
        <v>262</v>
      </c>
    </row>
    <row r="127" spans="1:11">
      <c r="A127" s="350" t="s">
        <v>261</v>
      </c>
      <c r="B127" s="33" t="s">
        <v>264</v>
      </c>
      <c r="C127" s="4">
        <v>2</v>
      </c>
      <c r="D127" s="99"/>
      <c r="E127" s="56">
        <v>34700</v>
      </c>
      <c r="F127" s="8">
        <f>C127*E127+C127*D127*Arkusz2!$L$2</f>
        <v>69400</v>
      </c>
      <c r="G127" s="21" t="s">
        <v>290</v>
      </c>
      <c r="H127" s="123"/>
      <c r="I127" s="21" t="s">
        <v>262</v>
      </c>
    </row>
    <row r="128" spans="1:11">
      <c r="A128" s="350" t="s">
        <v>261</v>
      </c>
      <c r="B128" s="33" t="s">
        <v>267</v>
      </c>
      <c r="C128" s="4">
        <v>2</v>
      </c>
      <c r="D128" s="99"/>
      <c r="E128" s="56">
        <v>24300</v>
      </c>
      <c r="F128" s="8">
        <f>C128*E128+C128*D128*Arkusz2!$L$2</f>
        <v>48600</v>
      </c>
      <c r="G128" s="21" t="s">
        <v>290</v>
      </c>
      <c r="H128" s="123"/>
      <c r="I128" s="21" t="s">
        <v>262</v>
      </c>
    </row>
    <row r="129" spans="1:9">
      <c r="A129" s="350" t="s">
        <v>261</v>
      </c>
      <c r="B129" s="33" t="s">
        <v>265</v>
      </c>
      <c r="C129" s="4">
        <v>2</v>
      </c>
      <c r="D129" s="99"/>
      <c r="E129" s="56">
        <v>13100</v>
      </c>
      <c r="F129" s="8">
        <f>C129*E129+C129*D129*Arkusz2!$L$2</f>
        <v>26200</v>
      </c>
      <c r="G129" s="21" t="s">
        <v>290</v>
      </c>
      <c r="H129" s="123"/>
      <c r="I129" s="21" t="s">
        <v>262</v>
      </c>
    </row>
    <row r="130" spans="1:9">
      <c r="A130" s="350" t="s">
        <v>261</v>
      </c>
      <c r="B130" s="33" t="s">
        <v>266</v>
      </c>
      <c r="C130" s="4">
        <v>2</v>
      </c>
      <c r="D130" s="99"/>
      <c r="E130" s="56">
        <v>11300</v>
      </c>
      <c r="F130" s="8">
        <f>C130*E130+C130*D130*Arkusz2!$L$2</f>
        <v>22600</v>
      </c>
      <c r="G130" s="21" t="s">
        <v>290</v>
      </c>
      <c r="H130" s="123"/>
      <c r="I130" s="21" t="s">
        <v>262</v>
      </c>
    </row>
    <row r="131" spans="1:9">
      <c r="A131" s="350" t="s">
        <v>261</v>
      </c>
      <c r="B131" s="35" t="s">
        <v>268</v>
      </c>
      <c r="C131" s="26">
        <v>2</v>
      </c>
      <c r="D131" s="100"/>
      <c r="E131" s="57">
        <v>7700</v>
      </c>
      <c r="F131" s="8">
        <f>C131*E131+C131*D131*Arkusz2!$L$2</f>
        <v>15400</v>
      </c>
      <c r="G131" s="21" t="s">
        <v>290</v>
      </c>
      <c r="H131" s="124"/>
      <c r="I131" s="21" t="s">
        <v>262</v>
      </c>
    </row>
    <row r="132" spans="1:9">
      <c r="A132" s="548" t="s">
        <v>283</v>
      </c>
      <c r="B132" s="332" t="s">
        <v>451</v>
      </c>
      <c r="C132" s="364">
        <v>35</v>
      </c>
      <c r="D132" s="106"/>
      <c r="E132" s="555">
        <v>2750</v>
      </c>
      <c r="F132" s="379">
        <f>C132*E132+C132*D132*Arkusz2!$L$2</f>
        <v>96250</v>
      </c>
      <c r="G132" s="356" t="s">
        <v>290</v>
      </c>
      <c r="H132" s="394"/>
      <c r="I132" s="356" t="s">
        <v>472</v>
      </c>
    </row>
    <row r="133" spans="1:9" s="348" customFormat="1">
      <c r="A133" s="553" t="s">
        <v>283</v>
      </c>
      <c r="B133" s="556" t="s">
        <v>786</v>
      </c>
      <c r="C133" s="543">
        <v>35</v>
      </c>
      <c r="D133" s="543"/>
      <c r="E133" s="544">
        <v>420</v>
      </c>
      <c r="F133" s="352">
        <f>C133*E133+C133*D133*Arkusz2!$L$2</f>
        <v>14700</v>
      </c>
      <c r="G133" s="357" t="s">
        <v>290</v>
      </c>
      <c r="H133" s="391"/>
      <c r="I133" s="357" t="s">
        <v>10</v>
      </c>
    </row>
    <row r="134" spans="1:9" s="348" customFormat="1">
      <c r="A134" s="553" t="s">
        <v>283</v>
      </c>
      <c r="B134" s="543" t="s">
        <v>777</v>
      </c>
      <c r="C134" s="543">
        <v>36</v>
      </c>
      <c r="D134" s="543"/>
      <c r="E134" s="544">
        <v>500</v>
      </c>
      <c r="F134" s="352">
        <f>C134*E134+C134*D134*Arkusz2!$L$2</f>
        <v>18000</v>
      </c>
      <c r="G134" s="357" t="s">
        <v>290</v>
      </c>
      <c r="H134" s="391"/>
      <c r="I134" s="357" t="s">
        <v>10</v>
      </c>
    </row>
    <row r="135" spans="1:9" s="348" customFormat="1">
      <c r="A135" s="553" t="s">
        <v>283</v>
      </c>
      <c r="B135" s="543" t="s">
        <v>778</v>
      </c>
      <c r="C135" s="543">
        <v>13</v>
      </c>
      <c r="D135" s="543"/>
      <c r="E135" s="544">
        <v>320</v>
      </c>
      <c r="F135" s="352">
        <f>C135*E135+C135*D135*Arkusz2!$L$2</f>
        <v>4160</v>
      </c>
      <c r="G135" s="357" t="s">
        <v>290</v>
      </c>
      <c r="H135" s="391"/>
      <c r="I135" s="357" t="s">
        <v>10</v>
      </c>
    </row>
    <row r="136" spans="1:9" s="348" customFormat="1">
      <c r="A136" s="553" t="s">
        <v>283</v>
      </c>
      <c r="B136" s="543" t="s">
        <v>420</v>
      </c>
      <c r="C136" s="543">
        <v>70</v>
      </c>
      <c r="D136" s="543"/>
      <c r="E136" s="544">
        <v>80</v>
      </c>
      <c r="F136" s="352">
        <f>C136*E136+C136*D136*Arkusz2!$L$2</f>
        <v>5600</v>
      </c>
      <c r="G136" s="357" t="s">
        <v>290</v>
      </c>
      <c r="H136" s="391"/>
      <c r="I136" s="357" t="s">
        <v>10</v>
      </c>
    </row>
    <row r="137" spans="1:9" s="348" customFormat="1">
      <c r="A137" s="553" t="s">
        <v>283</v>
      </c>
      <c r="B137" s="543" t="s">
        <v>779</v>
      </c>
      <c r="C137" s="543">
        <v>35</v>
      </c>
      <c r="D137" s="543"/>
      <c r="E137" s="544">
        <v>250</v>
      </c>
      <c r="F137" s="352">
        <f>C137*E137+C137*D137*Arkusz2!$L$2</f>
        <v>8750</v>
      </c>
      <c r="G137" s="357" t="s">
        <v>290</v>
      </c>
      <c r="H137" s="391"/>
      <c r="I137" s="357" t="s">
        <v>10</v>
      </c>
    </row>
    <row r="138" spans="1:9" s="348" customFormat="1">
      <c r="A138" s="553" t="s">
        <v>283</v>
      </c>
      <c r="B138" s="543" t="s">
        <v>780</v>
      </c>
      <c r="C138" s="543">
        <v>1</v>
      </c>
      <c r="D138" s="543"/>
      <c r="E138" s="544">
        <v>380</v>
      </c>
      <c r="F138" s="352">
        <f>C138*E138+C138*D138*Arkusz2!$L$2</f>
        <v>380</v>
      </c>
      <c r="G138" s="357" t="s">
        <v>290</v>
      </c>
      <c r="H138" s="391"/>
      <c r="I138" s="357" t="s">
        <v>10</v>
      </c>
    </row>
    <row r="139" spans="1:9" s="348" customFormat="1">
      <c r="A139" s="553" t="s">
        <v>283</v>
      </c>
      <c r="B139" s="543" t="s">
        <v>781</v>
      </c>
      <c r="C139" s="543">
        <v>100</v>
      </c>
      <c r="D139" s="543"/>
      <c r="E139" s="544">
        <v>440</v>
      </c>
      <c r="F139" s="352">
        <f>C139*E139+C139*D139*Arkusz2!$L$2</f>
        <v>44000</v>
      </c>
      <c r="G139" s="357" t="s">
        <v>290</v>
      </c>
      <c r="H139" s="391"/>
      <c r="I139" s="357" t="s">
        <v>237</v>
      </c>
    </row>
    <row r="140" spans="1:9" s="348" customFormat="1">
      <c r="A140" s="553" t="s">
        <v>283</v>
      </c>
      <c r="B140" s="543" t="s">
        <v>782</v>
      </c>
      <c r="C140" s="543">
        <v>30</v>
      </c>
      <c r="D140" s="543"/>
      <c r="E140" s="544">
        <v>200</v>
      </c>
      <c r="F140" s="352">
        <f>C140*E140+C140*D140*Arkusz2!$L$2</f>
        <v>6000</v>
      </c>
      <c r="G140" s="357" t="s">
        <v>290</v>
      </c>
      <c r="H140" s="391"/>
      <c r="I140" s="357" t="s">
        <v>237</v>
      </c>
    </row>
    <row r="141" spans="1:9" s="348" customFormat="1">
      <c r="A141" s="553" t="s">
        <v>283</v>
      </c>
      <c r="B141" s="543" t="s">
        <v>783</v>
      </c>
      <c r="C141" s="543">
        <v>3</v>
      </c>
      <c r="D141" s="543"/>
      <c r="E141" s="544">
        <v>300</v>
      </c>
      <c r="F141" s="352">
        <f>C141*E141+C141*D141*Arkusz2!$L$2</f>
        <v>900</v>
      </c>
      <c r="G141" s="357" t="s">
        <v>290</v>
      </c>
      <c r="H141" s="391"/>
      <c r="I141" s="357" t="s">
        <v>10</v>
      </c>
    </row>
    <row r="142" spans="1:9" s="348" customFormat="1">
      <c r="A142" s="553" t="s">
        <v>283</v>
      </c>
      <c r="B142" s="543" t="s">
        <v>784</v>
      </c>
      <c r="C142" s="557"/>
      <c r="D142" s="557"/>
      <c r="E142" s="561"/>
      <c r="F142" s="352">
        <f>C142*E142+C142*D142*Arkusz2!$L$2</f>
        <v>0</v>
      </c>
      <c r="G142" s="357" t="s">
        <v>290</v>
      </c>
      <c r="H142" s="391"/>
      <c r="I142" s="357" t="s">
        <v>12</v>
      </c>
    </row>
    <row r="143" spans="1:9" s="348" customFormat="1">
      <c r="A143" s="532" t="s">
        <v>283</v>
      </c>
      <c r="B143" s="558" t="s">
        <v>785</v>
      </c>
      <c r="C143" s="559"/>
      <c r="D143" s="546"/>
      <c r="E143" s="547">
        <v>320</v>
      </c>
      <c r="F143" s="393">
        <f>C143*E143+C143*D143*Arkusz2!$L$2</f>
        <v>0</v>
      </c>
      <c r="G143" s="358" t="s">
        <v>290</v>
      </c>
      <c r="H143" s="392"/>
      <c r="I143" s="357" t="s">
        <v>10</v>
      </c>
    </row>
    <row r="144" spans="1:9" s="217" customFormat="1">
      <c r="A144" s="350" t="s">
        <v>387</v>
      </c>
      <c r="B144" s="169" t="s">
        <v>454</v>
      </c>
      <c r="C144" s="192">
        <v>1</v>
      </c>
      <c r="D144" s="114"/>
      <c r="E144" s="66">
        <v>1650</v>
      </c>
      <c r="F144" s="352">
        <f>C144*E144+C144*D144*Arkusz2!$L$2</f>
        <v>1650</v>
      </c>
      <c r="G144" s="186" t="s">
        <v>290</v>
      </c>
      <c r="H144" s="212"/>
      <c r="I144" s="185" t="s">
        <v>6</v>
      </c>
    </row>
    <row r="145" spans="1:9" s="217" customFormat="1">
      <c r="A145" s="350" t="s">
        <v>387</v>
      </c>
      <c r="B145" s="192" t="s">
        <v>440</v>
      </c>
      <c r="C145" s="192">
        <v>1</v>
      </c>
      <c r="D145" s="114"/>
      <c r="E145" s="66">
        <v>4500</v>
      </c>
      <c r="F145" s="184">
        <f>C145*E145+C145*D145*Arkusz2!$L$2</f>
        <v>4500</v>
      </c>
      <c r="G145" s="186" t="s">
        <v>290</v>
      </c>
      <c r="H145" s="212"/>
      <c r="I145" s="186" t="s">
        <v>6</v>
      </c>
    </row>
    <row r="146" spans="1:9" s="217" customFormat="1">
      <c r="A146" s="350" t="s">
        <v>387</v>
      </c>
      <c r="B146" s="192" t="s">
        <v>453</v>
      </c>
      <c r="C146" s="192">
        <v>2</v>
      </c>
      <c r="D146" s="114"/>
      <c r="E146" s="66">
        <v>116</v>
      </c>
      <c r="F146" s="184">
        <f>C146*E146+C146*D146*Arkusz2!$L$2</f>
        <v>232</v>
      </c>
      <c r="G146" s="186" t="s">
        <v>290</v>
      </c>
      <c r="H146" s="212"/>
      <c r="I146" s="186" t="s">
        <v>6</v>
      </c>
    </row>
    <row r="147" spans="1:9" s="217" customFormat="1">
      <c r="A147" s="350" t="s">
        <v>387</v>
      </c>
      <c r="B147" s="192" t="s">
        <v>441</v>
      </c>
      <c r="C147" s="192">
        <v>1</v>
      </c>
      <c r="D147" s="114"/>
      <c r="E147" s="66">
        <v>900</v>
      </c>
      <c r="F147" s="184">
        <f>C147*E147+C147*D147*Arkusz2!$L$2</f>
        <v>900</v>
      </c>
      <c r="G147" s="186" t="s">
        <v>290</v>
      </c>
      <c r="H147" s="212"/>
      <c r="I147" s="186" t="s">
        <v>6</v>
      </c>
    </row>
    <row r="148" spans="1:9" s="217" customFormat="1">
      <c r="A148" s="350" t="s">
        <v>387</v>
      </c>
      <c r="B148" s="192" t="s">
        <v>442</v>
      </c>
      <c r="C148" s="192">
        <v>2</v>
      </c>
      <c r="D148" s="114"/>
      <c r="E148" s="66">
        <v>200</v>
      </c>
      <c r="F148" s="184">
        <f>C148*E148+C148*D148*Arkusz2!$L$2</f>
        <v>400</v>
      </c>
      <c r="G148" s="186" t="s">
        <v>290</v>
      </c>
      <c r="H148" s="212"/>
      <c r="I148" s="186" t="s">
        <v>6</v>
      </c>
    </row>
    <row r="149" spans="1:9" s="217" customFormat="1">
      <c r="A149" s="350" t="s">
        <v>387</v>
      </c>
      <c r="B149" s="192" t="s">
        <v>443</v>
      </c>
      <c r="C149" s="192">
        <v>1</v>
      </c>
      <c r="D149" s="114"/>
      <c r="E149" s="66">
        <v>400</v>
      </c>
      <c r="F149" s="184">
        <f>C149*E149+C149*D149*Arkusz2!$L$2</f>
        <v>400</v>
      </c>
      <c r="G149" s="186" t="s">
        <v>290</v>
      </c>
      <c r="H149" s="212"/>
      <c r="I149" s="186" t="s">
        <v>6</v>
      </c>
    </row>
    <row r="150" spans="1:9" s="217" customFormat="1">
      <c r="A150" s="350" t="s">
        <v>387</v>
      </c>
      <c r="B150" s="192" t="s">
        <v>427</v>
      </c>
      <c r="C150" s="192">
        <v>1</v>
      </c>
      <c r="D150" s="114"/>
      <c r="E150" s="66">
        <v>2000</v>
      </c>
      <c r="F150" s="184">
        <f>C150*E150+C150*D150*Arkusz2!$L$2</f>
        <v>2000</v>
      </c>
      <c r="G150" s="186" t="s">
        <v>290</v>
      </c>
      <c r="H150" s="212"/>
      <c r="I150" s="186" t="s">
        <v>6</v>
      </c>
    </row>
    <row r="151" spans="1:9" s="348" customFormat="1">
      <c r="A151" s="350" t="s">
        <v>387</v>
      </c>
      <c r="B151" s="367" t="s">
        <v>748</v>
      </c>
      <c r="C151" s="367">
        <v>1</v>
      </c>
      <c r="D151" s="114"/>
      <c r="E151" s="66"/>
      <c r="F151" s="352">
        <f>C151*E151+C151*D151*Arkusz2!$L$2</f>
        <v>0</v>
      </c>
      <c r="G151" s="357" t="s">
        <v>290</v>
      </c>
      <c r="H151" s="391"/>
      <c r="I151" s="357" t="s">
        <v>472</v>
      </c>
    </row>
    <row r="152" spans="1:9" s="217" customFormat="1">
      <c r="A152" s="350" t="s">
        <v>387</v>
      </c>
      <c r="B152" s="250" t="s">
        <v>455</v>
      </c>
      <c r="C152" s="192">
        <v>1</v>
      </c>
      <c r="D152" s="114"/>
      <c r="E152" s="66">
        <v>3333</v>
      </c>
      <c r="F152" s="184">
        <f>C152*E152+C152*D152*Arkusz2!$L$2</f>
        <v>3333</v>
      </c>
      <c r="G152" s="186" t="s">
        <v>290</v>
      </c>
      <c r="H152" s="212"/>
      <c r="I152" s="186" t="s">
        <v>6</v>
      </c>
    </row>
    <row r="153" spans="1:9" s="217" customFormat="1">
      <c r="A153" s="350" t="s">
        <v>387</v>
      </c>
      <c r="B153" s="250" t="s">
        <v>456</v>
      </c>
      <c r="C153" s="192">
        <v>1</v>
      </c>
      <c r="D153" s="114"/>
      <c r="E153" s="66">
        <v>2499</v>
      </c>
      <c r="F153" s="184">
        <f>C153*E153+C153*D153*Arkusz2!$L$2</f>
        <v>2499</v>
      </c>
      <c r="G153" s="186" t="s">
        <v>290</v>
      </c>
      <c r="H153" s="212"/>
      <c r="I153" s="186" t="s">
        <v>6</v>
      </c>
    </row>
    <row r="154" spans="1:9" ht="26.25" customHeight="1">
      <c r="A154" s="582" t="s">
        <v>278</v>
      </c>
      <c r="B154" s="28" t="s">
        <v>389</v>
      </c>
      <c r="C154" s="163">
        <v>0</v>
      </c>
      <c r="D154" s="102"/>
      <c r="E154" s="164">
        <v>13800000</v>
      </c>
      <c r="F154" s="72">
        <f>C154*E154+C154*D154*Arkusz2!$L$2</f>
        <v>0</v>
      </c>
      <c r="G154" s="20" t="s">
        <v>290</v>
      </c>
      <c r="H154" s="126"/>
      <c r="I154" s="20" t="s">
        <v>491</v>
      </c>
    </row>
    <row r="155" spans="1:9">
      <c r="A155" s="583"/>
      <c r="B155" s="35" t="s">
        <v>493</v>
      </c>
      <c r="C155" s="26">
        <v>0</v>
      </c>
      <c r="D155" s="100"/>
      <c r="E155" s="57">
        <v>350000</v>
      </c>
      <c r="F155" s="125">
        <f>C155*E155+C155*D155*Arkusz2!$L$2</f>
        <v>0</v>
      </c>
      <c r="G155" s="22" t="s">
        <v>290</v>
      </c>
      <c r="H155" s="124"/>
      <c r="I155" s="22" t="s">
        <v>491</v>
      </c>
    </row>
    <row r="156" spans="1:9" s="217" customFormat="1">
      <c r="A156" s="400"/>
      <c r="B156" s="194" t="s">
        <v>483</v>
      </c>
      <c r="C156" s="188">
        <v>1</v>
      </c>
      <c r="D156" s="206"/>
      <c r="E156" s="201">
        <v>60000</v>
      </c>
      <c r="F156" s="125">
        <f>C156*E156+C156*D156*Arkusz2!$L$2</f>
        <v>60000</v>
      </c>
      <c r="G156" s="22" t="s">
        <v>290</v>
      </c>
      <c r="H156" s="213"/>
      <c r="I156" s="186"/>
    </row>
    <row r="157" spans="1:9">
      <c r="A157" s="405"/>
      <c r="B157" s="128" t="s">
        <v>276</v>
      </c>
      <c r="C157" s="129"/>
      <c r="D157" s="130"/>
      <c r="E157" s="131"/>
      <c r="F157" s="172"/>
      <c r="G157" s="173"/>
      <c r="H157" s="174"/>
      <c r="I157" s="173"/>
    </row>
    <row r="158" spans="1:9" s="19" customFormat="1" ht="26.25">
      <c r="A158" s="406" t="s">
        <v>0</v>
      </c>
      <c r="B158" s="73" t="s">
        <v>1</v>
      </c>
      <c r="C158" s="137" t="s">
        <v>285</v>
      </c>
      <c r="D158" s="87" t="s">
        <v>295</v>
      </c>
      <c r="E158" s="87" t="s">
        <v>293</v>
      </c>
      <c r="F158" s="18" t="s">
        <v>292</v>
      </c>
      <c r="G158" s="93" t="s">
        <v>286</v>
      </c>
      <c r="H158" s="93" t="s">
        <v>296</v>
      </c>
      <c r="I158" s="138" t="s">
        <v>2</v>
      </c>
    </row>
    <row r="159" spans="1:9" ht="14.25" customHeight="1">
      <c r="A159" s="349" t="s">
        <v>42</v>
      </c>
      <c r="B159" s="28" t="s">
        <v>3</v>
      </c>
      <c r="C159" s="3">
        <v>2</v>
      </c>
      <c r="D159" s="102"/>
      <c r="E159" s="59">
        <v>533.5</v>
      </c>
      <c r="F159" s="72">
        <f>C159*E159+C159*D159*Arkusz2!$L$2</f>
        <v>1067</v>
      </c>
      <c r="G159" s="20" t="s">
        <v>290</v>
      </c>
      <c r="H159" s="123"/>
      <c r="I159" s="20" t="s">
        <v>10</v>
      </c>
    </row>
    <row r="160" spans="1:9">
      <c r="A160" s="350" t="s">
        <v>42</v>
      </c>
      <c r="B160" s="33" t="s">
        <v>7</v>
      </c>
      <c r="C160" s="4">
        <v>2</v>
      </c>
      <c r="D160" s="99"/>
      <c r="E160" s="56">
        <v>319.8</v>
      </c>
      <c r="F160" s="8">
        <f>C160*E160+C160*D160*Arkusz2!$L$2</f>
        <v>639.6</v>
      </c>
      <c r="G160" s="21" t="s">
        <v>290</v>
      </c>
      <c r="H160" s="123"/>
      <c r="I160" s="21" t="s">
        <v>10</v>
      </c>
    </row>
    <row r="161" spans="1:11">
      <c r="A161" s="350" t="s">
        <v>42</v>
      </c>
      <c r="B161" s="33" t="s">
        <v>8</v>
      </c>
      <c r="C161" s="4">
        <v>1</v>
      </c>
      <c r="D161" s="99"/>
      <c r="E161" s="56">
        <v>356.7</v>
      </c>
      <c r="F161" s="8">
        <f>C161*E161+C161*D161*Arkusz2!$L$2</f>
        <v>356.7</v>
      </c>
      <c r="G161" s="21" t="s">
        <v>290</v>
      </c>
      <c r="H161" s="123"/>
      <c r="I161" s="21" t="s">
        <v>10</v>
      </c>
    </row>
    <row r="162" spans="1:11">
      <c r="A162" s="350" t="s">
        <v>42</v>
      </c>
      <c r="B162" s="33" t="s">
        <v>9</v>
      </c>
      <c r="C162" s="4">
        <v>1</v>
      </c>
      <c r="D162" s="99"/>
      <c r="E162" s="24">
        <v>147.6</v>
      </c>
      <c r="F162" s="8">
        <f>C162*E162+C162*D162*Arkusz2!$L$2</f>
        <v>147.6</v>
      </c>
      <c r="G162" s="21" t="s">
        <v>290</v>
      </c>
      <c r="H162" s="123"/>
      <c r="I162" s="21" t="s">
        <v>12</v>
      </c>
    </row>
    <row r="163" spans="1:11">
      <c r="A163" s="350" t="s">
        <v>42</v>
      </c>
      <c r="B163" s="42" t="s">
        <v>13</v>
      </c>
      <c r="C163" s="4">
        <v>1</v>
      </c>
      <c r="D163" s="103"/>
      <c r="E163" s="24">
        <v>328</v>
      </c>
      <c r="F163" s="8">
        <f>C163*E163+C163*D163*Arkusz2!$L$2</f>
        <v>328</v>
      </c>
      <c r="G163" s="21" t="s">
        <v>290</v>
      </c>
      <c r="H163" s="123"/>
      <c r="I163" s="21" t="s">
        <v>12</v>
      </c>
    </row>
    <row r="164" spans="1:11">
      <c r="A164" s="350" t="s">
        <v>42</v>
      </c>
      <c r="B164" s="33" t="s">
        <v>14</v>
      </c>
      <c r="C164" s="4">
        <v>1</v>
      </c>
      <c r="D164" s="99"/>
      <c r="E164" s="24">
        <v>669</v>
      </c>
      <c r="F164" s="8">
        <f>C164*E164+C164*D164*Arkusz2!$L$2</f>
        <v>669</v>
      </c>
      <c r="G164" s="21" t="s">
        <v>290</v>
      </c>
      <c r="H164" s="123"/>
      <c r="I164" s="21" t="s">
        <v>6</v>
      </c>
    </row>
    <row r="165" spans="1:11">
      <c r="A165" s="350" t="s">
        <v>42</v>
      </c>
      <c r="B165" s="33" t="s">
        <v>15</v>
      </c>
      <c r="C165" s="4">
        <v>1</v>
      </c>
      <c r="D165" s="99"/>
      <c r="E165" s="24">
        <v>515.29999999999995</v>
      </c>
      <c r="F165" s="8">
        <f>C165*E165+C165*D165*Arkusz2!$L$2</f>
        <v>515.29999999999995</v>
      </c>
      <c r="G165" s="21" t="s">
        <v>290</v>
      </c>
      <c r="H165" s="123"/>
      <c r="I165" s="21" t="s">
        <v>5</v>
      </c>
    </row>
    <row r="166" spans="1:11">
      <c r="A166" s="350" t="s">
        <v>42</v>
      </c>
      <c r="B166" s="33" t="s">
        <v>16</v>
      </c>
      <c r="C166" s="4">
        <v>1</v>
      </c>
      <c r="D166" s="99"/>
      <c r="E166" s="24">
        <v>515.29999999999995</v>
      </c>
      <c r="F166" s="8">
        <f>C166*E166+C166*D166*Arkusz2!$L$2</f>
        <v>515.29999999999995</v>
      </c>
      <c r="G166" s="21" t="s">
        <v>290</v>
      </c>
      <c r="H166" s="123"/>
      <c r="I166" s="21" t="s">
        <v>5</v>
      </c>
    </row>
    <row r="167" spans="1:11">
      <c r="A167" s="350" t="s">
        <v>42</v>
      </c>
      <c r="B167" s="33" t="s">
        <v>17</v>
      </c>
      <c r="C167" s="4">
        <v>1</v>
      </c>
      <c r="D167" s="99"/>
      <c r="E167" s="24">
        <v>404.6</v>
      </c>
      <c r="F167" s="8">
        <f>C167*E167+C167*D167*Arkusz2!$L$2</f>
        <v>404.6</v>
      </c>
      <c r="G167" s="21" t="s">
        <v>290</v>
      </c>
      <c r="H167" s="123"/>
      <c r="I167" s="21" t="s">
        <v>5</v>
      </c>
    </row>
    <row r="168" spans="1:11">
      <c r="A168" s="350" t="s">
        <v>42</v>
      </c>
      <c r="B168" s="33" t="s">
        <v>20</v>
      </c>
      <c r="C168" s="4">
        <v>14</v>
      </c>
      <c r="D168" s="99"/>
      <c r="E168" s="56">
        <v>141.44999999999999</v>
      </c>
      <c r="F168" s="8">
        <f>C168*E168+C168*D168*Arkusz2!$L$2</f>
        <v>1980.2999999999997</v>
      </c>
      <c r="G168" s="21" t="s">
        <v>290</v>
      </c>
      <c r="H168" s="123"/>
      <c r="I168" s="21" t="s">
        <v>10</v>
      </c>
    </row>
    <row r="169" spans="1:11">
      <c r="A169" s="350" t="s">
        <v>42</v>
      </c>
      <c r="B169" s="33" t="s">
        <v>21</v>
      </c>
      <c r="C169" s="4">
        <v>1</v>
      </c>
      <c r="D169" s="99"/>
      <c r="E169" s="24">
        <v>178.35</v>
      </c>
      <c r="F169" s="8">
        <f>C169*E169+C169*D169*Arkusz2!$L$2</f>
        <v>178.35</v>
      </c>
      <c r="G169" s="21" t="s">
        <v>290</v>
      </c>
      <c r="H169" s="123"/>
      <c r="I169" s="21" t="s">
        <v>10</v>
      </c>
    </row>
    <row r="170" spans="1:11">
      <c r="A170" s="350" t="s">
        <v>42</v>
      </c>
      <c r="B170" s="192" t="s">
        <v>470</v>
      </c>
      <c r="C170" s="216">
        <v>1</v>
      </c>
      <c r="D170" s="216"/>
      <c r="E170" s="256">
        <v>5899</v>
      </c>
      <c r="F170" s="8">
        <f>C170*E170+C170*D170*Arkusz2!$L$2</f>
        <v>5899</v>
      </c>
      <c r="G170" s="21" t="s">
        <v>290</v>
      </c>
      <c r="H170" s="123"/>
      <c r="I170" s="21" t="s">
        <v>6</v>
      </c>
      <c r="K170" s="41"/>
    </row>
    <row r="171" spans="1:11">
      <c r="A171" s="350" t="s">
        <v>42</v>
      </c>
      <c r="B171" s="370" t="s">
        <v>458</v>
      </c>
      <c r="C171" s="350">
        <v>1</v>
      </c>
      <c r="D171" s="386"/>
      <c r="E171" s="360">
        <v>3250</v>
      </c>
      <c r="F171" s="352">
        <f>C171*E171+C171*D171*Arkusz2!$L$2</f>
        <v>3250</v>
      </c>
      <c r="G171" s="357" t="s">
        <v>290</v>
      </c>
      <c r="H171" s="391"/>
      <c r="I171" s="357" t="s">
        <v>472</v>
      </c>
    </row>
    <row r="172" spans="1:11">
      <c r="A172" s="350" t="s">
        <v>42</v>
      </c>
      <c r="B172" s="367" t="s">
        <v>26</v>
      </c>
      <c r="C172" s="350">
        <v>1</v>
      </c>
      <c r="D172" s="383"/>
      <c r="E172" s="360">
        <v>129</v>
      </c>
      <c r="F172" s="352">
        <f>C172*E172+C172*D172*Arkusz2!$L$2</f>
        <v>129</v>
      </c>
      <c r="G172" s="357" t="s">
        <v>290</v>
      </c>
      <c r="H172" s="391"/>
      <c r="I172" s="357" t="s">
        <v>6</v>
      </c>
    </row>
    <row r="173" spans="1:11">
      <c r="A173" s="350" t="s">
        <v>42</v>
      </c>
      <c r="B173" s="365" t="s">
        <v>27</v>
      </c>
      <c r="C173" s="350">
        <v>1</v>
      </c>
      <c r="D173" s="387"/>
      <c r="E173" s="360">
        <v>955.71</v>
      </c>
      <c r="F173" s="352">
        <f>C173*E173+C173*D173*Arkusz2!$L$2</f>
        <v>955.71</v>
      </c>
      <c r="G173" s="357" t="s">
        <v>290</v>
      </c>
      <c r="H173" s="391"/>
      <c r="I173" s="357" t="s">
        <v>12</v>
      </c>
    </row>
    <row r="174" spans="1:11">
      <c r="A174" s="350" t="s">
        <v>42</v>
      </c>
      <c r="B174" s="369" t="s">
        <v>28</v>
      </c>
      <c r="C174" s="362">
        <v>1</v>
      </c>
      <c r="D174" s="384"/>
      <c r="E174" s="363">
        <v>300</v>
      </c>
      <c r="F174" s="393">
        <f>C174*E174+C174*D174*Arkusz2!$L$2</f>
        <v>300</v>
      </c>
      <c r="G174" s="358" t="s">
        <v>290</v>
      </c>
      <c r="H174" s="392"/>
      <c r="I174" s="358" t="s">
        <v>12</v>
      </c>
    </row>
    <row r="175" spans="1:11" ht="16.5" customHeight="1">
      <c r="A175" s="410" t="s">
        <v>41</v>
      </c>
      <c r="B175" s="196" t="s">
        <v>465</v>
      </c>
      <c r="C175" s="215">
        <v>14</v>
      </c>
      <c r="D175" s="216"/>
      <c r="E175" s="177">
        <v>4045</v>
      </c>
      <c r="F175" s="8">
        <f>C175*E175+C175*D175*Arkusz2!$L$2</f>
        <v>56630</v>
      </c>
      <c r="G175" s="21" t="s">
        <v>290</v>
      </c>
      <c r="H175" s="123"/>
      <c r="I175" s="21" t="s">
        <v>472</v>
      </c>
    </row>
    <row r="176" spans="1:11" ht="15" customHeight="1">
      <c r="A176" s="350" t="s">
        <v>41</v>
      </c>
      <c r="B176" s="196" t="s">
        <v>466</v>
      </c>
      <c r="C176" s="215">
        <v>1</v>
      </c>
      <c r="D176" s="216"/>
      <c r="E176" s="177">
        <v>4645</v>
      </c>
      <c r="F176" s="8">
        <f>C176*E176+C176*D176*Arkusz2!$L$2</f>
        <v>4645</v>
      </c>
      <c r="G176" s="21" t="s">
        <v>290</v>
      </c>
      <c r="H176" s="123"/>
      <c r="I176" s="21" t="s">
        <v>472</v>
      </c>
    </row>
    <row r="177" spans="1:9">
      <c r="A177" s="350" t="s">
        <v>41</v>
      </c>
      <c r="B177" s="264" t="s">
        <v>303</v>
      </c>
      <c r="C177" s="265">
        <v>10</v>
      </c>
      <c r="D177" s="266"/>
      <c r="E177" s="267">
        <v>350</v>
      </c>
      <c r="F177" s="268">
        <f>C177*E177+C177*D177*Arkusz2!$L$2</f>
        <v>3500</v>
      </c>
      <c r="G177" s="269" t="s">
        <v>290</v>
      </c>
      <c r="H177" s="270"/>
      <c r="I177" s="269" t="s">
        <v>10</v>
      </c>
    </row>
    <row r="178" spans="1:9">
      <c r="A178" s="350" t="s">
        <v>41</v>
      </c>
      <c r="B178" s="196" t="s">
        <v>298</v>
      </c>
      <c r="C178" s="4">
        <v>1</v>
      </c>
      <c r="D178" s="99"/>
      <c r="E178" s="56">
        <v>380</v>
      </c>
      <c r="F178" s="8">
        <f>C178*E178+C178*D178*Arkusz2!$L$2</f>
        <v>380</v>
      </c>
      <c r="G178" s="21" t="s">
        <v>290</v>
      </c>
      <c r="H178" s="123"/>
      <c r="I178" s="21" t="s">
        <v>10</v>
      </c>
    </row>
    <row r="179" spans="1:9">
      <c r="A179" s="350" t="s">
        <v>41</v>
      </c>
      <c r="B179" s="33" t="s">
        <v>26</v>
      </c>
      <c r="C179" s="4">
        <v>1</v>
      </c>
      <c r="D179" s="99"/>
      <c r="E179" s="56">
        <v>129</v>
      </c>
      <c r="F179" s="8">
        <f>C179*E179+C179*D179*Arkusz2!$L$2</f>
        <v>129</v>
      </c>
      <c r="G179" s="21" t="s">
        <v>290</v>
      </c>
      <c r="H179" s="123"/>
      <c r="I179" s="21" t="s">
        <v>6</v>
      </c>
    </row>
    <row r="180" spans="1:9">
      <c r="A180" s="350" t="s">
        <v>41</v>
      </c>
      <c r="B180" s="33" t="s">
        <v>45</v>
      </c>
      <c r="C180" s="4">
        <v>1</v>
      </c>
      <c r="D180" s="99"/>
      <c r="E180" s="24">
        <v>595.35</v>
      </c>
      <c r="F180" s="8">
        <f>C180*E180+C180*D180*Arkusz2!$L$2</f>
        <v>595.35</v>
      </c>
      <c r="G180" s="21" t="s">
        <v>290</v>
      </c>
      <c r="H180" s="123"/>
      <c r="I180" s="21" t="s">
        <v>10</v>
      </c>
    </row>
    <row r="181" spans="1:9">
      <c r="A181" s="350" t="s">
        <v>41</v>
      </c>
      <c r="B181" s="33" t="s">
        <v>46</v>
      </c>
      <c r="C181" s="4">
        <v>2</v>
      </c>
      <c r="D181" s="99"/>
      <c r="E181" s="24">
        <v>488.31</v>
      </c>
      <c r="F181" s="8">
        <f>C181*E181+C181*D181*Arkusz2!$L$2</f>
        <v>976.62</v>
      </c>
      <c r="G181" s="21" t="s">
        <v>290</v>
      </c>
      <c r="H181" s="123"/>
      <c r="I181" s="21" t="s">
        <v>10</v>
      </c>
    </row>
    <row r="182" spans="1:9">
      <c r="A182" s="350" t="s">
        <v>41</v>
      </c>
      <c r="B182" s="42" t="s">
        <v>457</v>
      </c>
      <c r="C182" s="4">
        <v>3</v>
      </c>
      <c r="D182" s="103"/>
      <c r="E182" s="60">
        <v>169</v>
      </c>
      <c r="F182" s="8">
        <f>C182*E182+C182*D182*Arkusz2!$L$2</f>
        <v>507</v>
      </c>
      <c r="G182" s="21" t="s">
        <v>290</v>
      </c>
      <c r="H182" s="123"/>
      <c r="I182" s="21" t="s">
        <v>12</v>
      </c>
    </row>
    <row r="183" spans="1:9" ht="13.5" customHeight="1">
      <c r="A183" s="350" t="s">
        <v>41</v>
      </c>
      <c r="B183" s="194" t="s">
        <v>31</v>
      </c>
      <c r="C183" s="188">
        <v>1</v>
      </c>
      <c r="D183" s="206"/>
      <c r="E183" s="189">
        <v>1169</v>
      </c>
      <c r="F183" s="125">
        <f>C183*E183+C183*D183*Arkusz2!$L$2</f>
        <v>1169</v>
      </c>
      <c r="G183" s="22" t="s">
        <v>290</v>
      </c>
      <c r="H183" s="213"/>
      <c r="I183" s="22" t="s">
        <v>12</v>
      </c>
    </row>
    <row r="184" spans="1:9">
      <c r="A184" s="410" t="s">
        <v>40</v>
      </c>
      <c r="B184" s="191" t="s">
        <v>27</v>
      </c>
      <c r="C184" s="223">
        <v>1</v>
      </c>
      <c r="D184" s="210"/>
      <c r="E184" s="187">
        <v>955.71</v>
      </c>
      <c r="F184" s="184">
        <f>C184*E184+C184*D184*Arkusz2!$L$2</f>
        <v>955.71</v>
      </c>
      <c r="G184" s="186" t="s">
        <v>290</v>
      </c>
      <c r="H184" s="212"/>
      <c r="I184" s="186" t="s">
        <v>12</v>
      </c>
    </row>
    <row r="185" spans="1:9">
      <c r="A185" s="350" t="s">
        <v>40</v>
      </c>
      <c r="B185" s="192" t="s">
        <v>470</v>
      </c>
      <c r="C185" s="223">
        <v>1</v>
      </c>
      <c r="D185" s="216"/>
      <c r="E185" s="256">
        <v>5899</v>
      </c>
      <c r="F185" s="8">
        <f>C185*E185+C185*D185*Arkusz2!$L$2</f>
        <v>5899</v>
      </c>
      <c r="G185" s="21" t="s">
        <v>290</v>
      </c>
      <c r="H185" s="123"/>
      <c r="I185" s="21" t="s">
        <v>6</v>
      </c>
    </row>
    <row r="186" spans="1:9">
      <c r="A186" s="350" t="s">
        <v>40</v>
      </c>
      <c r="B186" s="196" t="s">
        <v>458</v>
      </c>
      <c r="C186" s="223">
        <v>1</v>
      </c>
      <c r="D186" s="208"/>
      <c r="E186" s="187">
        <v>3250</v>
      </c>
      <c r="F186" s="8">
        <f>C186*E186+C186*D186*Arkusz2!$L$2</f>
        <v>3250</v>
      </c>
      <c r="G186" s="21" t="s">
        <v>290</v>
      </c>
      <c r="H186" s="123"/>
      <c r="I186" s="21" t="s">
        <v>472</v>
      </c>
    </row>
    <row r="187" spans="1:9">
      <c r="A187" s="350" t="s">
        <v>40</v>
      </c>
      <c r="B187" s="196" t="s">
        <v>26</v>
      </c>
      <c r="C187" s="4">
        <v>1</v>
      </c>
      <c r="D187" s="99"/>
      <c r="E187" s="24">
        <v>129</v>
      </c>
      <c r="F187" s="8">
        <f>C187*E187+C187*D187*Arkusz2!$L$2</f>
        <v>129</v>
      </c>
      <c r="G187" s="21" t="s">
        <v>290</v>
      </c>
      <c r="H187" s="123"/>
      <c r="I187" s="21" t="s">
        <v>6</v>
      </c>
    </row>
    <row r="188" spans="1:9">
      <c r="A188" s="350" t="s">
        <v>40</v>
      </c>
      <c r="B188" s="44" t="s">
        <v>30</v>
      </c>
      <c r="C188" s="25">
        <v>1</v>
      </c>
      <c r="D188" s="107"/>
      <c r="E188" s="24">
        <v>310</v>
      </c>
      <c r="F188" s="8">
        <f>C188*E188+C188*D188*Arkusz2!$L$2</f>
        <v>310</v>
      </c>
      <c r="G188" s="21" t="s">
        <v>290</v>
      </c>
      <c r="H188" s="123"/>
      <c r="I188" s="21" t="s">
        <v>5</v>
      </c>
    </row>
    <row r="189" spans="1:9">
      <c r="A189" s="350" t="s">
        <v>40</v>
      </c>
      <c r="B189" s="33" t="s">
        <v>10</v>
      </c>
      <c r="C189" s="4">
        <v>1</v>
      </c>
      <c r="D189" s="99"/>
      <c r="E189" s="24">
        <v>419</v>
      </c>
      <c r="F189" s="8">
        <f>C189*E189+C189*D189*Arkusz2!$L$2</f>
        <v>419</v>
      </c>
      <c r="G189" s="21" t="s">
        <v>290</v>
      </c>
      <c r="H189" s="123"/>
      <c r="I189" s="21" t="s">
        <v>10</v>
      </c>
    </row>
    <row r="190" spans="1:9">
      <c r="A190" s="350" t="s">
        <v>40</v>
      </c>
      <c r="B190" s="33" t="s">
        <v>10</v>
      </c>
      <c r="C190" s="4">
        <v>1</v>
      </c>
      <c r="D190" s="99"/>
      <c r="E190" s="24">
        <v>545</v>
      </c>
      <c r="F190" s="8">
        <f>C190*E190+C190*D190*Arkusz2!$L$2</f>
        <v>545</v>
      </c>
      <c r="G190" s="21" t="s">
        <v>290</v>
      </c>
      <c r="H190" s="392"/>
      <c r="I190" s="358" t="s">
        <v>10</v>
      </c>
    </row>
    <row r="191" spans="1:9" ht="16.5" customHeight="1">
      <c r="A191" s="410" t="s">
        <v>39</v>
      </c>
      <c r="B191" s="28" t="s">
        <v>32</v>
      </c>
      <c r="C191" s="3">
        <v>1</v>
      </c>
      <c r="D191" s="102"/>
      <c r="E191" s="7">
        <v>2000</v>
      </c>
      <c r="F191" s="72">
        <f>C191*E191+C191*D191*Arkusz2!$L$2</f>
        <v>2000</v>
      </c>
      <c r="G191" s="20" t="s">
        <v>290</v>
      </c>
      <c r="H191" s="123"/>
      <c r="I191" s="357" t="s">
        <v>10</v>
      </c>
    </row>
    <row r="192" spans="1:9">
      <c r="A192" s="350" t="s">
        <v>39</v>
      </c>
      <c r="B192" s="33" t="s">
        <v>33</v>
      </c>
      <c r="C192" s="4">
        <v>1</v>
      </c>
      <c r="D192" s="99"/>
      <c r="E192" s="24">
        <v>6000</v>
      </c>
      <c r="F192" s="8">
        <f>C192*E192+C192*D192*Arkusz2!$L$2</f>
        <v>6000</v>
      </c>
      <c r="G192" s="21" t="s">
        <v>290</v>
      </c>
      <c r="H192" s="123"/>
      <c r="I192" s="21" t="s">
        <v>10</v>
      </c>
    </row>
    <row r="193" spans="1:9">
      <c r="A193" s="350" t="s">
        <v>39</v>
      </c>
      <c r="B193" s="80" t="s">
        <v>34</v>
      </c>
      <c r="C193" s="4">
        <v>1</v>
      </c>
      <c r="D193" s="109"/>
      <c r="E193" s="24"/>
      <c r="F193" s="8">
        <f>C193*E193+C193*D193*Arkusz2!$L$2</f>
        <v>0</v>
      </c>
      <c r="G193" s="21" t="s">
        <v>290</v>
      </c>
      <c r="H193" s="123"/>
      <c r="I193" s="21" t="s">
        <v>12</v>
      </c>
    </row>
    <row r="194" spans="1:9">
      <c r="A194" s="350" t="s">
        <v>39</v>
      </c>
      <c r="B194" s="192" t="s">
        <v>470</v>
      </c>
      <c r="C194" s="223">
        <v>1</v>
      </c>
      <c r="D194" s="216"/>
      <c r="E194" s="256">
        <v>5899</v>
      </c>
      <c r="F194" s="8">
        <f>C194*E194+C194*D194*Arkusz2!$L$2</f>
        <v>5899</v>
      </c>
      <c r="G194" s="21" t="s">
        <v>290</v>
      </c>
      <c r="H194" s="123"/>
      <c r="I194" s="21" t="s">
        <v>6</v>
      </c>
    </row>
    <row r="195" spans="1:9">
      <c r="A195" s="350" t="s">
        <v>39</v>
      </c>
      <c r="B195" s="196" t="s">
        <v>458</v>
      </c>
      <c r="C195" s="223">
        <v>1</v>
      </c>
      <c r="D195" s="208"/>
      <c r="E195" s="187">
        <v>3250</v>
      </c>
      <c r="F195" s="8">
        <f>C195*E195+C195*D195*Arkusz2!$L$2</f>
        <v>3250</v>
      </c>
      <c r="G195" s="21" t="s">
        <v>290</v>
      </c>
      <c r="H195" s="123"/>
      <c r="I195" s="21" t="s">
        <v>472</v>
      </c>
    </row>
    <row r="196" spans="1:9">
      <c r="A196" s="350" t="s">
        <v>39</v>
      </c>
      <c r="B196" s="33" t="s">
        <v>26</v>
      </c>
      <c r="C196" s="4">
        <v>1</v>
      </c>
      <c r="D196" s="99"/>
      <c r="E196" s="24">
        <v>129</v>
      </c>
      <c r="F196" s="8">
        <f>C196*E196+C196*D196*Arkusz2!$L$2</f>
        <v>129</v>
      </c>
      <c r="G196" s="21" t="s">
        <v>290</v>
      </c>
      <c r="H196" s="123"/>
      <c r="I196" s="21" t="s">
        <v>6</v>
      </c>
    </row>
    <row r="197" spans="1:9">
      <c r="A197" s="350" t="s">
        <v>39</v>
      </c>
      <c r="B197" s="30" t="s">
        <v>27</v>
      </c>
      <c r="C197" s="4">
        <v>2</v>
      </c>
      <c r="D197" s="105"/>
      <c r="E197" s="24">
        <v>955.71</v>
      </c>
      <c r="F197" s="393">
        <f>C197*E197+C197*D197*Arkusz2!$L$2</f>
        <v>1911.42</v>
      </c>
      <c r="G197" s="358" t="s">
        <v>290</v>
      </c>
      <c r="H197" s="392"/>
      <c r="I197" s="358" t="s">
        <v>12</v>
      </c>
    </row>
    <row r="198" spans="1:9" ht="15.75" customHeight="1">
      <c r="A198" s="410" t="s">
        <v>38</v>
      </c>
      <c r="B198" s="28" t="s">
        <v>33</v>
      </c>
      <c r="C198" s="3">
        <v>1</v>
      </c>
      <c r="D198" s="102"/>
      <c r="E198" s="59"/>
      <c r="F198" s="8">
        <f>C198*E198+C198*D198*Arkusz2!$L$2</f>
        <v>0</v>
      </c>
      <c r="G198" s="21" t="s">
        <v>290</v>
      </c>
      <c r="H198" s="123"/>
      <c r="I198" s="21" t="s">
        <v>10</v>
      </c>
    </row>
    <row r="199" spans="1:9">
      <c r="A199" s="350" t="s">
        <v>38</v>
      </c>
      <c r="B199" s="33" t="s">
        <v>35</v>
      </c>
      <c r="C199" s="4">
        <v>2</v>
      </c>
      <c r="D199" s="99"/>
      <c r="E199" s="56">
        <v>693</v>
      </c>
      <c r="F199" s="8">
        <f>C199*E199+C199*D199*Arkusz2!$L$2</f>
        <v>1386</v>
      </c>
      <c r="G199" s="21" t="s">
        <v>290</v>
      </c>
      <c r="H199" s="123"/>
      <c r="I199" s="21" t="s">
        <v>10</v>
      </c>
    </row>
    <row r="200" spans="1:9">
      <c r="A200" s="350" t="s">
        <v>38</v>
      </c>
      <c r="B200" s="33" t="s">
        <v>36</v>
      </c>
      <c r="C200" s="4">
        <v>1</v>
      </c>
      <c r="D200" s="99"/>
      <c r="E200" s="24">
        <v>408</v>
      </c>
      <c r="F200" s="8">
        <f>C200*E200+C200*D200*Arkusz2!$L$2</f>
        <v>408</v>
      </c>
      <c r="G200" s="21" t="s">
        <v>290</v>
      </c>
      <c r="H200" s="123"/>
      <c r="I200" s="21" t="s">
        <v>10</v>
      </c>
    </row>
    <row r="201" spans="1:9">
      <c r="A201" s="350" t="s">
        <v>38</v>
      </c>
      <c r="B201" s="33" t="s">
        <v>36</v>
      </c>
      <c r="C201" s="4">
        <v>1</v>
      </c>
      <c r="D201" s="99"/>
      <c r="E201" s="24">
        <v>370</v>
      </c>
      <c r="F201" s="8">
        <f>C201*E201+C201*D201*Arkusz2!$L$2</f>
        <v>370</v>
      </c>
      <c r="G201" s="21" t="s">
        <v>290</v>
      </c>
      <c r="H201" s="123"/>
      <c r="I201" s="21" t="s">
        <v>10</v>
      </c>
    </row>
    <row r="202" spans="1:9">
      <c r="A202" s="350" t="s">
        <v>38</v>
      </c>
      <c r="B202" s="33" t="s">
        <v>37</v>
      </c>
      <c r="C202" s="4">
        <v>1</v>
      </c>
      <c r="D202" s="99"/>
      <c r="E202" s="24">
        <v>103.85</v>
      </c>
      <c r="F202" s="8">
        <f>C202*E202+C202*D202*Arkusz2!$L$2</f>
        <v>103.85</v>
      </c>
      <c r="G202" s="21" t="s">
        <v>290</v>
      </c>
      <c r="H202" s="123"/>
      <c r="I202" s="21" t="s">
        <v>10</v>
      </c>
    </row>
    <row r="203" spans="1:9">
      <c r="A203" s="350" t="s">
        <v>38</v>
      </c>
      <c r="B203" s="192" t="s">
        <v>470</v>
      </c>
      <c r="C203" s="223">
        <v>1</v>
      </c>
      <c r="D203" s="216"/>
      <c r="E203" s="256">
        <v>5899</v>
      </c>
      <c r="F203" s="8">
        <f>C203*E203+C203*D203*Arkusz2!$L$2</f>
        <v>5899</v>
      </c>
      <c r="G203" s="21" t="s">
        <v>290</v>
      </c>
      <c r="H203" s="123"/>
      <c r="I203" s="21" t="s">
        <v>6</v>
      </c>
    </row>
    <row r="204" spans="1:9">
      <c r="A204" s="350" t="s">
        <v>38</v>
      </c>
      <c r="B204" s="196" t="s">
        <v>458</v>
      </c>
      <c r="C204" s="223">
        <v>1</v>
      </c>
      <c r="D204" s="208"/>
      <c r="E204" s="187">
        <v>3250</v>
      </c>
      <c r="F204" s="8">
        <f>C204*E204+C204*D204*Arkusz2!$L$2</f>
        <v>3250</v>
      </c>
      <c r="G204" s="21" t="s">
        <v>290</v>
      </c>
      <c r="H204" s="123"/>
      <c r="I204" s="21" t="s">
        <v>472</v>
      </c>
    </row>
    <row r="205" spans="1:9">
      <c r="A205" s="350" t="s">
        <v>38</v>
      </c>
      <c r="B205" s="33" t="s">
        <v>26</v>
      </c>
      <c r="C205" s="4">
        <v>1</v>
      </c>
      <c r="D205" s="99"/>
      <c r="E205" s="24">
        <v>129</v>
      </c>
      <c r="F205" s="8">
        <f>C205*E205+C205*D205*Arkusz2!$L$2</f>
        <v>129</v>
      </c>
      <c r="G205" s="21" t="s">
        <v>290</v>
      </c>
      <c r="H205" s="123"/>
      <c r="I205" s="21" t="s">
        <v>6</v>
      </c>
    </row>
    <row r="206" spans="1:9">
      <c r="A206" s="279" t="s">
        <v>38</v>
      </c>
      <c r="B206" s="81" t="s">
        <v>27</v>
      </c>
      <c r="C206" s="4">
        <v>1</v>
      </c>
      <c r="D206" s="111"/>
      <c r="E206" s="27">
        <v>955.71</v>
      </c>
      <c r="F206" s="125">
        <f>C206*E206+C206*D206*Arkusz2!$L$2</f>
        <v>955.71</v>
      </c>
      <c r="G206" s="22" t="s">
        <v>290</v>
      </c>
      <c r="H206" s="124"/>
      <c r="I206" s="22" t="s">
        <v>12</v>
      </c>
    </row>
    <row r="207" spans="1:9" ht="16.5" customHeight="1">
      <c r="A207" s="410" t="s">
        <v>43</v>
      </c>
      <c r="B207" s="28" t="s">
        <v>299</v>
      </c>
      <c r="C207" s="3">
        <v>1</v>
      </c>
      <c r="D207" s="102"/>
      <c r="E207" s="7">
        <v>2000</v>
      </c>
      <c r="F207" s="8">
        <f>C207*E207+C207*D207*Arkusz2!$L$2</f>
        <v>2000</v>
      </c>
      <c r="G207" s="21" t="s">
        <v>290</v>
      </c>
      <c r="H207" s="123"/>
      <c r="I207" s="21" t="s">
        <v>10</v>
      </c>
    </row>
    <row r="208" spans="1:9">
      <c r="A208" s="350" t="s">
        <v>43</v>
      </c>
      <c r="B208" s="33" t="s">
        <v>44</v>
      </c>
      <c r="C208" s="4">
        <v>1</v>
      </c>
      <c r="D208" s="99"/>
      <c r="E208" s="24">
        <v>299</v>
      </c>
      <c r="F208" s="8">
        <f>C208*E208+C208*D208*Arkusz2!$L$2</f>
        <v>299</v>
      </c>
      <c r="G208" s="21" t="s">
        <v>290</v>
      </c>
      <c r="H208" s="123"/>
      <c r="I208" s="21" t="s">
        <v>10</v>
      </c>
    </row>
    <row r="209" spans="1:9">
      <c r="A209" s="350" t="s">
        <v>43</v>
      </c>
      <c r="B209" s="33" t="s">
        <v>33</v>
      </c>
      <c r="C209" s="4">
        <v>1</v>
      </c>
      <c r="D209" s="99"/>
      <c r="E209" s="24">
        <v>600</v>
      </c>
      <c r="F209" s="8">
        <f>C209*E209+C209*D209*Arkusz2!$L$2</f>
        <v>600</v>
      </c>
      <c r="G209" s="21" t="s">
        <v>290</v>
      </c>
      <c r="H209" s="123"/>
      <c r="I209" s="21" t="s">
        <v>10</v>
      </c>
    </row>
    <row r="210" spans="1:9">
      <c r="A210" s="350" t="s">
        <v>43</v>
      </c>
      <c r="B210" s="192" t="s">
        <v>470</v>
      </c>
      <c r="C210" s="223">
        <v>1</v>
      </c>
      <c r="D210" s="216"/>
      <c r="E210" s="256">
        <v>5899</v>
      </c>
      <c r="F210" s="8">
        <f>C210*E210+C210*D210*Arkusz2!$L$2</f>
        <v>5899</v>
      </c>
      <c r="G210" s="21" t="s">
        <v>290</v>
      </c>
      <c r="H210" s="123"/>
      <c r="I210" s="21" t="s">
        <v>6</v>
      </c>
    </row>
    <row r="211" spans="1:9">
      <c r="A211" s="350" t="s">
        <v>43</v>
      </c>
      <c r="B211" s="196" t="s">
        <v>458</v>
      </c>
      <c r="C211" s="223">
        <v>1</v>
      </c>
      <c r="D211" s="208"/>
      <c r="E211" s="187">
        <v>3250</v>
      </c>
      <c r="F211" s="8">
        <f>C211*E211+C211*D211*Arkusz2!$L$2</f>
        <v>3250</v>
      </c>
      <c r="G211" s="21" t="s">
        <v>290</v>
      </c>
      <c r="H211" s="123"/>
      <c r="I211" s="21" t="s">
        <v>472</v>
      </c>
    </row>
    <row r="212" spans="1:9">
      <c r="A212" s="350" t="s">
        <v>43</v>
      </c>
      <c r="B212" s="33" t="s">
        <v>26</v>
      </c>
      <c r="C212" s="4">
        <v>1</v>
      </c>
      <c r="D212" s="99"/>
      <c r="E212" s="24">
        <v>129</v>
      </c>
      <c r="F212" s="8">
        <f>C212*E212+C212*D212*Arkusz2!$L$2</f>
        <v>129</v>
      </c>
      <c r="G212" s="21" t="s">
        <v>290</v>
      </c>
      <c r="H212" s="123"/>
      <c r="I212" s="21" t="s">
        <v>6</v>
      </c>
    </row>
    <row r="213" spans="1:9">
      <c r="A213" s="279" t="s">
        <v>43</v>
      </c>
      <c r="B213" s="81" t="s">
        <v>27</v>
      </c>
      <c r="C213" s="16">
        <v>2</v>
      </c>
      <c r="D213" s="111"/>
      <c r="E213" s="64">
        <v>955.71</v>
      </c>
      <c r="F213" s="125">
        <f>C213*E213+C213*D213*Arkusz2!$L$2</f>
        <v>1911.42</v>
      </c>
      <c r="G213" s="22" t="s">
        <v>290</v>
      </c>
      <c r="H213" s="124"/>
      <c r="I213" s="22" t="s">
        <v>12</v>
      </c>
    </row>
    <row r="214" spans="1:9" ht="30">
      <c r="A214" s="410" t="s">
        <v>47</v>
      </c>
      <c r="B214" s="28" t="s">
        <v>48</v>
      </c>
      <c r="C214" s="28">
        <v>1</v>
      </c>
      <c r="D214" s="106"/>
      <c r="E214" s="7">
        <v>5000</v>
      </c>
      <c r="F214" s="8">
        <f>C214*E214+C214*D214*Arkusz2!$L$2</f>
        <v>5000</v>
      </c>
      <c r="G214" s="21" t="s">
        <v>290</v>
      </c>
      <c r="H214" s="123"/>
      <c r="I214" s="21" t="s">
        <v>10</v>
      </c>
    </row>
    <row r="215" spans="1:9">
      <c r="A215" s="350" t="s">
        <v>47</v>
      </c>
      <c r="B215" s="33" t="s">
        <v>49</v>
      </c>
      <c r="C215" s="4">
        <v>1</v>
      </c>
      <c r="D215" s="99"/>
      <c r="E215" s="24">
        <v>699</v>
      </c>
      <c r="F215" s="8">
        <f>C215*E215+C215*D215*Arkusz2!$L$2</f>
        <v>699</v>
      </c>
      <c r="G215" s="21" t="s">
        <v>290</v>
      </c>
      <c r="H215" s="123"/>
      <c r="I215" s="21" t="s">
        <v>12</v>
      </c>
    </row>
    <row r="216" spans="1:9">
      <c r="A216" s="350" t="s">
        <v>47</v>
      </c>
      <c r="B216" s="33" t="s">
        <v>50</v>
      </c>
      <c r="C216" s="4">
        <v>3</v>
      </c>
      <c r="D216" s="99"/>
      <c r="E216" s="24">
        <v>189.9</v>
      </c>
      <c r="F216" s="8">
        <f>C216*E216+C216*D216*Arkusz2!$L$2</f>
        <v>569.70000000000005</v>
      </c>
      <c r="G216" s="21" t="s">
        <v>290</v>
      </c>
      <c r="H216" s="123"/>
      <c r="I216" s="186" t="s">
        <v>12</v>
      </c>
    </row>
    <row r="217" spans="1:9" s="348" customFormat="1">
      <c r="A217" s="350" t="s">
        <v>564</v>
      </c>
      <c r="B217" s="381" t="s">
        <v>401</v>
      </c>
      <c r="C217" s="366">
        <v>1</v>
      </c>
      <c r="D217" s="390"/>
      <c r="E217" s="360">
        <v>699.9</v>
      </c>
      <c r="F217" s="352">
        <f>C217*E217+C217*D217*Arkusz2!$L$2</f>
        <v>699.9</v>
      </c>
      <c r="G217" s="357" t="s">
        <v>290</v>
      </c>
      <c r="H217" s="391"/>
      <c r="I217" s="357" t="s">
        <v>10</v>
      </c>
    </row>
    <row r="218" spans="1:9">
      <c r="A218" s="350" t="s">
        <v>47</v>
      </c>
      <c r="B218" s="44" t="s">
        <v>51</v>
      </c>
      <c r="C218" s="25">
        <v>1</v>
      </c>
      <c r="D218" s="107"/>
      <c r="E218" s="24">
        <v>700</v>
      </c>
      <c r="F218" s="8">
        <f>C218*E218+C218*D218*Arkusz2!$L$2</f>
        <v>700</v>
      </c>
      <c r="G218" s="21" t="s">
        <v>290</v>
      </c>
      <c r="H218" s="123"/>
      <c r="I218" s="21" t="s">
        <v>5</v>
      </c>
    </row>
    <row r="219" spans="1:9" ht="30">
      <c r="A219" s="350" t="s">
        <v>47</v>
      </c>
      <c r="B219" s="44" t="s">
        <v>52</v>
      </c>
      <c r="C219" s="25">
        <v>1</v>
      </c>
      <c r="D219" s="107"/>
      <c r="E219" s="24">
        <v>1000</v>
      </c>
      <c r="F219" s="8">
        <f>C219*E219+C219*D219*Arkusz2!$L$2</f>
        <v>1000</v>
      </c>
      <c r="G219" s="21" t="s">
        <v>290</v>
      </c>
      <c r="H219" s="123"/>
      <c r="I219" s="186" t="s">
        <v>5</v>
      </c>
    </row>
    <row r="220" spans="1:9">
      <c r="A220" s="350" t="s">
        <v>47</v>
      </c>
      <c r="B220" s="44" t="s">
        <v>53</v>
      </c>
      <c r="C220" s="25">
        <v>1</v>
      </c>
      <c r="D220" s="107"/>
      <c r="E220" s="24">
        <v>335</v>
      </c>
      <c r="F220" s="8">
        <f>C220*E220+C220*D220*Arkusz2!$L$2</f>
        <v>335</v>
      </c>
      <c r="G220" s="21" t="s">
        <v>290</v>
      </c>
      <c r="H220" s="123"/>
      <c r="I220" s="186" t="s">
        <v>5</v>
      </c>
    </row>
    <row r="221" spans="1:9">
      <c r="A221" s="350" t="s">
        <v>47</v>
      </c>
      <c r="B221" s="44" t="s">
        <v>54</v>
      </c>
      <c r="C221" s="25">
        <v>1</v>
      </c>
      <c r="D221" s="107"/>
      <c r="E221" s="24">
        <v>399</v>
      </c>
      <c r="F221" s="8">
        <f>C221*E221+C221*D221*Arkusz2!$L$2</f>
        <v>399</v>
      </c>
      <c r="G221" s="21" t="s">
        <v>290</v>
      </c>
      <c r="H221" s="123"/>
      <c r="I221" s="186" t="s">
        <v>5</v>
      </c>
    </row>
    <row r="222" spans="1:9">
      <c r="A222" s="350" t="s">
        <v>47</v>
      </c>
      <c r="B222" s="44" t="s">
        <v>55</v>
      </c>
      <c r="C222" s="25">
        <v>1</v>
      </c>
      <c r="D222" s="107"/>
      <c r="E222" s="24">
        <v>4000</v>
      </c>
      <c r="F222" s="8">
        <f>C222*E222+C222*D222*Arkusz2!$L$2</f>
        <v>4000</v>
      </c>
      <c r="G222" s="21" t="s">
        <v>290</v>
      </c>
      <c r="H222" s="123"/>
      <c r="I222" s="186" t="s">
        <v>5</v>
      </c>
    </row>
    <row r="223" spans="1:9" ht="30">
      <c r="A223" s="350" t="s">
        <v>47</v>
      </c>
      <c r="B223" s="44" t="s">
        <v>56</v>
      </c>
      <c r="C223" s="25">
        <v>1</v>
      </c>
      <c r="D223" s="107"/>
      <c r="E223" s="24">
        <v>299.89999999999998</v>
      </c>
      <c r="F223" s="8">
        <f>C223*E223+C223*D223*Arkusz2!$L$2</f>
        <v>299.89999999999998</v>
      </c>
      <c r="G223" s="21" t="s">
        <v>290</v>
      </c>
      <c r="H223" s="123"/>
      <c r="I223" s="186" t="s">
        <v>5</v>
      </c>
    </row>
    <row r="224" spans="1:9">
      <c r="A224" s="350" t="s">
        <v>47</v>
      </c>
      <c r="B224" s="192" t="s">
        <v>470</v>
      </c>
      <c r="C224" s="223">
        <v>1</v>
      </c>
      <c r="D224" s="216"/>
      <c r="E224" s="256">
        <v>5899</v>
      </c>
      <c r="F224" s="8">
        <f>C224*E224+C224*D224*Arkusz2!$L$2</f>
        <v>5899</v>
      </c>
      <c r="G224" s="21" t="s">
        <v>290</v>
      </c>
      <c r="H224" s="123"/>
      <c r="I224" s="21" t="s">
        <v>6</v>
      </c>
    </row>
    <row r="225" spans="1:9">
      <c r="A225" s="350" t="s">
        <v>47</v>
      </c>
      <c r="B225" s="196" t="s">
        <v>458</v>
      </c>
      <c r="C225" s="223">
        <v>1</v>
      </c>
      <c r="D225" s="208"/>
      <c r="E225" s="187">
        <v>3250</v>
      </c>
      <c r="F225" s="8">
        <f>C225*E225+C225*D225*Arkusz2!$L$2</f>
        <v>3250</v>
      </c>
      <c r="G225" s="21" t="s">
        <v>290</v>
      </c>
      <c r="H225" s="123"/>
      <c r="I225" s="21" t="s">
        <v>472</v>
      </c>
    </row>
    <row r="226" spans="1:9">
      <c r="A226" s="350" t="s">
        <v>47</v>
      </c>
      <c r="B226" s="35" t="s">
        <v>26</v>
      </c>
      <c r="C226" s="42">
        <v>1</v>
      </c>
      <c r="D226" s="100"/>
      <c r="E226" s="27">
        <v>129</v>
      </c>
      <c r="F226" s="125">
        <f>C226*E226+C226*D226*Arkusz2!$L$2</f>
        <v>129</v>
      </c>
      <c r="G226" s="22" t="s">
        <v>290</v>
      </c>
      <c r="H226" s="124"/>
      <c r="I226" s="22"/>
    </row>
    <row r="227" spans="1:9" s="43" customFormat="1" ht="120">
      <c r="A227" s="417" t="s">
        <v>287</v>
      </c>
      <c r="B227" s="48" t="s">
        <v>300</v>
      </c>
      <c r="C227" s="48">
        <v>1</v>
      </c>
      <c r="D227" s="112"/>
      <c r="E227" s="146">
        <v>29000</v>
      </c>
      <c r="F227" s="8">
        <f>C227*E227+C227*D227*Arkusz2!$L$2</f>
        <v>29000</v>
      </c>
      <c r="G227" s="21" t="s">
        <v>290</v>
      </c>
      <c r="H227" s="123"/>
      <c r="I227" s="21" t="s">
        <v>6</v>
      </c>
    </row>
    <row r="228" spans="1:9" s="144" customFormat="1" ht="30">
      <c r="A228" s="418" t="s">
        <v>287</v>
      </c>
      <c r="B228" s="139" t="s">
        <v>173</v>
      </c>
      <c r="C228" s="145">
        <v>1</v>
      </c>
      <c r="D228" s="140"/>
      <c r="E228" s="141">
        <v>4000</v>
      </c>
      <c r="F228" s="142">
        <f>C228*E228+C228*D228*Arkusz2!$L$2</f>
        <v>4000</v>
      </c>
      <c r="G228" s="47" t="s">
        <v>290</v>
      </c>
      <c r="H228" s="143"/>
      <c r="I228" s="47" t="s">
        <v>6</v>
      </c>
    </row>
    <row r="229" spans="1:9">
      <c r="A229" s="279" t="s">
        <v>57</v>
      </c>
      <c r="B229" s="28" t="s">
        <v>58</v>
      </c>
      <c r="C229" s="3">
        <v>1</v>
      </c>
      <c r="D229" s="102"/>
      <c r="E229" s="7">
        <v>519.9</v>
      </c>
      <c r="F229" s="72">
        <f>C229*E229+C229*D229*Arkusz2!$L$2</f>
        <v>519.9</v>
      </c>
      <c r="G229" s="20" t="s">
        <v>290</v>
      </c>
      <c r="H229" s="123"/>
      <c r="I229" s="20" t="s">
        <v>10</v>
      </c>
    </row>
    <row r="230" spans="1:9">
      <c r="A230" s="279" t="s">
        <v>57</v>
      </c>
      <c r="B230" s="33" t="s">
        <v>59</v>
      </c>
      <c r="C230" s="4">
        <v>1</v>
      </c>
      <c r="D230" s="99"/>
      <c r="E230" s="24">
        <v>599.9</v>
      </c>
      <c r="F230" s="8">
        <f>C230*E230+C230*D230*Arkusz2!$L$2</f>
        <v>599.9</v>
      </c>
      <c r="G230" s="21" t="s">
        <v>290</v>
      </c>
      <c r="H230" s="123"/>
      <c r="I230" s="21" t="s">
        <v>10</v>
      </c>
    </row>
    <row r="231" spans="1:9">
      <c r="A231" s="279" t="s">
        <v>57</v>
      </c>
      <c r="B231" s="82" t="s">
        <v>60</v>
      </c>
      <c r="C231" s="31">
        <v>1</v>
      </c>
      <c r="D231" s="113"/>
      <c r="E231" s="24">
        <v>359.9</v>
      </c>
      <c r="F231" s="8">
        <f>C231*E231+C231*D231*Arkusz2!$L$2</f>
        <v>359.9</v>
      </c>
      <c r="G231" s="21" t="s">
        <v>290</v>
      </c>
      <c r="H231" s="123"/>
      <c r="I231" s="21" t="s">
        <v>10</v>
      </c>
    </row>
    <row r="232" spans="1:9">
      <c r="A232" s="279" t="s">
        <v>57</v>
      </c>
      <c r="B232" s="33" t="s">
        <v>61</v>
      </c>
      <c r="C232" s="4">
        <v>1</v>
      </c>
      <c r="D232" s="99"/>
      <c r="E232" s="24">
        <v>399.9</v>
      </c>
      <c r="F232" s="8">
        <f>C232*E232+C232*D232*Arkusz2!$L$2</f>
        <v>399.9</v>
      </c>
      <c r="G232" s="21" t="s">
        <v>290</v>
      </c>
      <c r="H232" s="123"/>
      <c r="I232" s="21" t="s">
        <v>10</v>
      </c>
    </row>
    <row r="233" spans="1:9">
      <c r="A233" s="279" t="s">
        <v>57</v>
      </c>
      <c r="B233" s="82" t="s">
        <v>62</v>
      </c>
      <c r="C233" s="31">
        <v>1</v>
      </c>
      <c r="D233" s="113"/>
      <c r="E233" s="24">
        <v>599.9</v>
      </c>
      <c r="F233" s="8">
        <f>C233*E233+C233*D233*Arkusz2!$L$2</f>
        <v>599.9</v>
      </c>
      <c r="G233" s="21" t="s">
        <v>290</v>
      </c>
      <c r="H233" s="123"/>
      <c r="I233" s="21" t="s">
        <v>10</v>
      </c>
    </row>
    <row r="234" spans="1:9">
      <c r="A234" s="279" t="s">
        <v>57</v>
      </c>
      <c r="B234" s="82" t="s">
        <v>63</v>
      </c>
      <c r="C234" s="31">
        <v>1</v>
      </c>
      <c r="D234" s="113"/>
      <c r="E234" s="24">
        <v>519.9</v>
      </c>
      <c r="F234" s="8">
        <f>C234*E234+C234*D234*Arkusz2!$L$2</f>
        <v>519.9</v>
      </c>
      <c r="G234" s="21" t="s">
        <v>290</v>
      </c>
      <c r="H234" s="123"/>
      <c r="I234" s="21" t="s">
        <v>10</v>
      </c>
    </row>
    <row r="235" spans="1:9" s="181" customFormat="1">
      <c r="A235" s="279" t="s">
        <v>57</v>
      </c>
      <c r="B235" s="82" t="s">
        <v>401</v>
      </c>
      <c r="C235" s="31">
        <v>1</v>
      </c>
      <c r="D235" s="113"/>
      <c r="E235" s="187">
        <v>699.9</v>
      </c>
      <c r="F235" s="184">
        <f>C235*E235+C235*D235*Arkusz2!$L$2</f>
        <v>699.9</v>
      </c>
      <c r="G235" s="186" t="s">
        <v>290</v>
      </c>
      <c r="H235" s="212"/>
      <c r="I235" s="186" t="s">
        <v>10</v>
      </c>
    </row>
    <row r="236" spans="1:9" s="217" customFormat="1">
      <c r="A236" s="279" t="s">
        <v>57</v>
      </c>
      <c r="B236" s="285" t="s">
        <v>64</v>
      </c>
      <c r="C236" s="283">
        <v>5</v>
      </c>
      <c r="D236" s="286"/>
      <c r="E236" s="284">
        <v>49.9</v>
      </c>
      <c r="F236" s="281">
        <v>249.5</v>
      </c>
      <c r="G236" s="282" t="s">
        <v>290</v>
      </c>
      <c r="H236" s="287"/>
      <c r="I236" s="282" t="s">
        <v>5</v>
      </c>
    </row>
    <row r="237" spans="1:9" s="217" customFormat="1">
      <c r="A237" s="279" t="s">
        <v>57</v>
      </c>
      <c r="B237" s="285" t="s">
        <v>66</v>
      </c>
      <c r="C237" s="283">
        <v>5</v>
      </c>
      <c r="D237" s="286"/>
      <c r="E237" s="284">
        <v>49.9</v>
      </c>
      <c r="F237" s="281">
        <v>249.5</v>
      </c>
      <c r="G237" s="282" t="s">
        <v>290</v>
      </c>
      <c r="H237" s="287"/>
      <c r="I237" s="282" t="s">
        <v>5</v>
      </c>
    </row>
    <row r="238" spans="1:9" s="217" customFormat="1">
      <c r="A238" s="279" t="s">
        <v>57</v>
      </c>
      <c r="B238" s="285" t="s">
        <v>65</v>
      </c>
      <c r="C238" s="283">
        <v>5</v>
      </c>
      <c r="D238" s="286"/>
      <c r="E238" s="284">
        <v>69.900000000000006</v>
      </c>
      <c r="F238" s="281">
        <v>349.5</v>
      </c>
      <c r="G238" s="282" t="s">
        <v>290</v>
      </c>
      <c r="H238" s="287"/>
      <c r="I238" s="282" t="s">
        <v>12</v>
      </c>
    </row>
    <row r="239" spans="1:9">
      <c r="A239" s="279" t="s">
        <v>57</v>
      </c>
      <c r="B239" s="192" t="s">
        <v>470</v>
      </c>
      <c r="C239" s="223">
        <v>1</v>
      </c>
      <c r="D239" s="216"/>
      <c r="E239" s="256">
        <v>5899</v>
      </c>
      <c r="F239" s="8">
        <f>C239*E239+C239*D239*Arkusz2!$L$2</f>
        <v>5899</v>
      </c>
      <c r="G239" s="21" t="s">
        <v>290</v>
      </c>
      <c r="H239" s="123"/>
      <c r="I239" s="21" t="s">
        <v>6</v>
      </c>
    </row>
    <row r="240" spans="1:9" s="348" customFormat="1">
      <c r="A240" s="279" t="s">
        <v>57</v>
      </c>
      <c r="B240" s="367" t="s">
        <v>604</v>
      </c>
      <c r="C240" s="350">
        <v>1</v>
      </c>
      <c r="D240" s="347"/>
      <c r="E240" s="256">
        <v>955</v>
      </c>
      <c r="F240" s="352">
        <f>C240*E240+C240*D240*Arkusz2!$L$2</f>
        <v>955</v>
      </c>
      <c r="G240" s="357" t="s">
        <v>290</v>
      </c>
      <c r="H240" s="391"/>
      <c r="I240" s="357" t="s">
        <v>12</v>
      </c>
    </row>
    <row r="241" spans="1:9" s="348" customFormat="1">
      <c r="A241" s="279" t="s">
        <v>57</v>
      </c>
      <c r="B241" s="367" t="s">
        <v>602</v>
      </c>
      <c r="C241" s="350">
        <v>1</v>
      </c>
      <c r="D241" s="347"/>
      <c r="E241" s="256">
        <v>756.45</v>
      </c>
      <c r="F241" s="352">
        <f>C241*E241+C241*D241*Arkusz2!$L$2</f>
        <v>756.45</v>
      </c>
      <c r="G241" s="357" t="s">
        <v>290</v>
      </c>
      <c r="H241" s="391"/>
      <c r="I241" s="357" t="s">
        <v>12</v>
      </c>
    </row>
    <row r="242" spans="1:9" s="348" customFormat="1">
      <c r="A242" s="279" t="s">
        <v>57</v>
      </c>
      <c r="B242" s="227" t="s">
        <v>603</v>
      </c>
      <c r="C242" s="350">
        <v>2</v>
      </c>
      <c r="D242" s="387"/>
      <c r="E242" s="224">
        <v>67.650000000000006</v>
      </c>
      <c r="F242" s="352">
        <f>C242*E242+C242*D242*Arkusz2!$L$2</f>
        <v>135.30000000000001</v>
      </c>
      <c r="G242" s="357" t="s">
        <v>290</v>
      </c>
      <c r="H242" s="391"/>
      <c r="I242" s="357" t="s">
        <v>12</v>
      </c>
    </row>
    <row r="243" spans="1:9">
      <c r="A243" s="279" t="s">
        <v>57</v>
      </c>
      <c r="B243" s="196" t="s">
        <v>458</v>
      </c>
      <c r="C243" s="223">
        <v>1</v>
      </c>
      <c r="D243" s="208"/>
      <c r="E243" s="187">
        <v>3250</v>
      </c>
      <c r="F243" s="8">
        <f>C243*E243+C243*D243*Arkusz2!$L$2</f>
        <v>3250</v>
      </c>
      <c r="G243" s="21" t="s">
        <v>290</v>
      </c>
      <c r="H243" s="123"/>
      <c r="I243" s="21" t="s">
        <v>472</v>
      </c>
    </row>
    <row r="244" spans="1:9">
      <c r="A244" s="279" t="s">
        <v>57</v>
      </c>
      <c r="B244" s="33" t="s">
        <v>26</v>
      </c>
      <c r="C244" s="31">
        <v>1</v>
      </c>
      <c r="D244" s="99"/>
      <c r="E244" s="24">
        <v>129</v>
      </c>
      <c r="F244" s="8">
        <f>C244*E244+C244*D244*Arkusz2!$L$2</f>
        <v>129</v>
      </c>
      <c r="G244" s="21" t="s">
        <v>290</v>
      </c>
      <c r="H244" s="124"/>
      <c r="I244" s="21" t="s">
        <v>6</v>
      </c>
    </row>
    <row r="245" spans="1:9">
      <c r="A245" s="410" t="s">
        <v>67</v>
      </c>
      <c r="B245" s="28" t="s">
        <v>68</v>
      </c>
      <c r="C245" s="3">
        <v>1</v>
      </c>
      <c r="D245" s="102"/>
      <c r="E245" s="7">
        <v>405</v>
      </c>
      <c r="F245" s="72">
        <f>C245*E245+C245*D245*Arkusz2!$L$2</f>
        <v>405</v>
      </c>
      <c r="G245" s="20" t="s">
        <v>290</v>
      </c>
      <c r="H245" s="123"/>
      <c r="I245" s="20" t="s">
        <v>10</v>
      </c>
    </row>
    <row r="246" spans="1:9">
      <c r="A246" s="350" t="s">
        <v>67</v>
      </c>
      <c r="B246" s="33" t="s">
        <v>69</v>
      </c>
      <c r="C246" s="4">
        <v>1</v>
      </c>
      <c r="D246" s="99"/>
      <c r="E246" s="24">
        <v>178.35</v>
      </c>
      <c r="F246" s="8">
        <f>C246*E246+C246*D246*Arkusz2!$L$2</f>
        <v>178.35</v>
      </c>
      <c r="G246" s="21" t="s">
        <v>290</v>
      </c>
      <c r="H246" s="123"/>
      <c r="I246" s="21" t="s">
        <v>10</v>
      </c>
    </row>
    <row r="247" spans="1:9">
      <c r="A247" s="350" t="s">
        <v>67</v>
      </c>
      <c r="B247" s="33" t="s">
        <v>70</v>
      </c>
      <c r="C247" s="4">
        <v>1</v>
      </c>
      <c r="D247" s="99"/>
      <c r="E247" s="24">
        <v>362.85</v>
      </c>
      <c r="F247" s="8">
        <f>C247*E247+C247*D247*Arkusz2!$L$2</f>
        <v>362.85</v>
      </c>
      <c r="G247" s="21" t="s">
        <v>290</v>
      </c>
      <c r="H247" s="123"/>
      <c r="I247" s="21" t="s">
        <v>10</v>
      </c>
    </row>
    <row r="248" spans="1:9">
      <c r="A248" s="350" t="s">
        <v>67</v>
      </c>
      <c r="B248" s="33" t="s">
        <v>71</v>
      </c>
      <c r="C248" s="4">
        <v>1</v>
      </c>
      <c r="D248" s="99"/>
      <c r="E248" s="24">
        <v>295.2</v>
      </c>
      <c r="F248" s="8">
        <f>C248*E248+C248*D248*Arkusz2!$L$2</f>
        <v>295.2</v>
      </c>
      <c r="G248" s="21" t="s">
        <v>290</v>
      </c>
      <c r="H248" s="123"/>
      <c r="I248" s="21" t="s">
        <v>10</v>
      </c>
    </row>
    <row r="249" spans="1:9" s="280" customFormat="1">
      <c r="A249" s="350" t="s">
        <v>67</v>
      </c>
      <c r="B249" s="293" t="s">
        <v>78</v>
      </c>
      <c r="C249" s="289">
        <v>1</v>
      </c>
      <c r="D249" s="294"/>
      <c r="E249" s="292">
        <v>246</v>
      </c>
      <c r="F249" s="290">
        <v>246</v>
      </c>
      <c r="G249" s="291" t="s">
        <v>290</v>
      </c>
      <c r="H249" s="295"/>
      <c r="I249" s="291" t="s">
        <v>12</v>
      </c>
    </row>
    <row r="250" spans="1:9" ht="30">
      <c r="A250" s="350" t="s">
        <v>67</v>
      </c>
      <c r="B250" s="33" t="s">
        <v>72</v>
      </c>
      <c r="C250" s="4">
        <v>3</v>
      </c>
      <c r="D250" s="114"/>
      <c r="E250" s="66">
        <v>82</v>
      </c>
      <c r="F250" s="8">
        <f>C250*E250+C250*D250*Arkusz2!$L$2</f>
        <v>246</v>
      </c>
      <c r="G250" s="21" t="s">
        <v>290</v>
      </c>
      <c r="H250" s="123"/>
      <c r="I250" s="21" t="s">
        <v>12</v>
      </c>
    </row>
    <row r="251" spans="1:9">
      <c r="A251" s="350" t="s">
        <v>67</v>
      </c>
      <c r="B251" s="33" t="s">
        <v>73</v>
      </c>
      <c r="C251" s="4">
        <v>1</v>
      </c>
      <c r="D251" s="114"/>
      <c r="E251" s="24">
        <v>200</v>
      </c>
      <c r="F251" s="8">
        <f>C251*E251+C251*D251*Arkusz2!$L$2</f>
        <v>200</v>
      </c>
      <c r="G251" s="21" t="s">
        <v>290</v>
      </c>
      <c r="H251" s="123"/>
      <c r="I251" s="21" t="s">
        <v>12</v>
      </c>
    </row>
    <row r="252" spans="1:9">
      <c r="A252" s="350" t="s">
        <v>67</v>
      </c>
      <c r="B252" s="33" t="s">
        <v>74</v>
      </c>
      <c r="C252" s="4">
        <v>1</v>
      </c>
      <c r="D252" s="99"/>
      <c r="E252" s="24">
        <v>500</v>
      </c>
      <c r="F252" s="8">
        <f>C252*E252+C252*D252*Arkusz2!$L$2</f>
        <v>500</v>
      </c>
      <c r="G252" s="21" t="s">
        <v>290</v>
      </c>
      <c r="H252" s="123"/>
      <c r="I252" s="21" t="s">
        <v>6</v>
      </c>
    </row>
    <row r="253" spans="1:9">
      <c r="A253" s="350" t="s">
        <v>67</v>
      </c>
      <c r="B253" s="78" t="s">
        <v>75</v>
      </c>
      <c r="C253" s="4">
        <v>1</v>
      </c>
      <c r="D253" s="101"/>
      <c r="E253" s="24">
        <v>246</v>
      </c>
      <c r="F253" s="8">
        <f>C253*E253+C253*D253*Arkusz2!$L$2</f>
        <v>246</v>
      </c>
      <c r="G253" s="21" t="s">
        <v>290</v>
      </c>
      <c r="H253" s="123"/>
      <c r="I253" s="21" t="s">
        <v>12</v>
      </c>
    </row>
    <row r="254" spans="1:9" ht="30">
      <c r="A254" s="350" t="s">
        <v>67</v>
      </c>
      <c r="B254" s="33" t="s">
        <v>76</v>
      </c>
      <c r="C254" s="4">
        <v>1</v>
      </c>
      <c r="D254" s="114"/>
      <c r="E254" s="24">
        <v>3299</v>
      </c>
      <c r="F254" s="8">
        <f>C254*E254+C254*D254*Arkusz2!$L$2</f>
        <v>3299</v>
      </c>
      <c r="G254" s="21" t="s">
        <v>290</v>
      </c>
      <c r="H254" s="123"/>
      <c r="I254" s="21" t="s">
        <v>6</v>
      </c>
    </row>
    <row r="255" spans="1:9" ht="30">
      <c r="A255" s="350" t="s">
        <v>67</v>
      </c>
      <c r="B255" s="33" t="s">
        <v>77</v>
      </c>
      <c r="C255" s="4">
        <v>1</v>
      </c>
      <c r="D255" s="99"/>
      <c r="E255" s="24">
        <v>299</v>
      </c>
      <c r="F255" s="8">
        <f>C255*E255+C255*D255*Arkusz2!$L$2</f>
        <v>299</v>
      </c>
      <c r="G255" s="21" t="s">
        <v>290</v>
      </c>
      <c r="H255" s="123"/>
      <c r="I255" s="21" t="s">
        <v>6</v>
      </c>
    </row>
    <row r="256" spans="1:9">
      <c r="A256" s="350" t="s">
        <v>67</v>
      </c>
      <c r="B256" s="192" t="s">
        <v>470</v>
      </c>
      <c r="C256" s="223">
        <v>1</v>
      </c>
      <c r="D256" s="216"/>
      <c r="E256" s="256">
        <v>5899</v>
      </c>
      <c r="F256" s="8">
        <f>C256*E256+C256*D256*Arkusz2!$L$2</f>
        <v>5899</v>
      </c>
      <c r="G256" s="21" t="s">
        <v>290</v>
      </c>
      <c r="H256" s="123"/>
      <c r="I256" s="21" t="s">
        <v>6</v>
      </c>
    </row>
    <row r="257" spans="1:9" s="32" customFormat="1">
      <c r="A257" s="279" t="s">
        <v>67</v>
      </c>
      <c r="B257" s="196" t="s">
        <v>458</v>
      </c>
      <c r="C257" s="223">
        <v>1</v>
      </c>
      <c r="D257" s="208"/>
      <c r="E257" s="187">
        <v>3250</v>
      </c>
      <c r="F257" s="8">
        <f>C257*E257+C257*D257*Arkusz2!$L$2</f>
        <v>3250</v>
      </c>
      <c r="G257" s="21" t="s">
        <v>290</v>
      </c>
      <c r="H257" s="213"/>
      <c r="I257" s="21" t="s">
        <v>472</v>
      </c>
    </row>
    <row r="258" spans="1:9">
      <c r="A258" s="410" t="s">
        <v>79</v>
      </c>
      <c r="B258" s="28" t="s">
        <v>80</v>
      </c>
      <c r="C258" s="3">
        <v>1</v>
      </c>
      <c r="D258" s="102"/>
      <c r="E258" s="7">
        <v>299.89999999999998</v>
      </c>
      <c r="F258" s="72">
        <f>C258*E258+C258*D258*Arkusz2!$L$2</f>
        <v>299.89999999999998</v>
      </c>
      <c r="G258" s="20" t="s">
        <v>290</v>
      </c>
      <c r="H258" s="123"/>
      <c r="I258" s="20" t="s">
        <v>10</v>
      </c>
    </row>
    <row r="259" spans="1:9">
      <c r="A259" s="350" t="s">
        <v>79</v>
      </c>
      <c r="B259" s="33" t="s">
        <v>81</v>
      </c>
      <c r="C259" s="4">
        <v>1</v>
      </c>
      <c r="D259" s="99"/>
      <c r="E259" s="24">
        <v>259.89999999999998</v>
      </c>
      <c r="F259" s="8">
        <f>C259*E259+C259*D259*Arkusz2!$L$2</f>
        <v>259.89999999999998</v>
      </c>
      <c r="G259" s="21" t="s">
        <v>290</v>
      </c>
      <c r="H259" s="123"/>
      <c r="I259" s="21" t="s">
        <v>10</v>
      </c>
    </row>
    <row r="260" spans="1:9">
      <c r="A260" s="350" t="s">
        <v>79</v>
      </c>
      <c r="B260" s="33" t="s">
        <v>82</v>
      </c>
      <c r="C260" s="4">
        <v>1</v>
      </c>
      <c r="D260" s="99"/>
      <c r="E260" s="24">
        <v>189.9</v>
      </c>
      <c r="F260" s="8">
        <f>C260*E260+C260*D260*Arkusz2!$L$2</f>
        <v>189.9</v>
      </c>
      <c r="G260" s="21" t="s">
        <v>290</v>
      </c>
      <c r="H260" s="123"/>
      <c r="I260" s="21" t="s">
        <v>10</v>
      </c>
    </row>
    <row r="261" spans="1:9">
      <c r="A261" s="350" t="s">
        <v>79</v>
      </c>
      <c r="B261" s="33" t="s">
        <v>83</v>
      </c>
      <c r="C261" s="4">
        <v>1</v>
      </c>
      <c r="D261" s="99"/>
      <c r="E261" s="24">
        <v>299.89999999999998</v>
      </c>
      <c r="F261" s="8">
        <f>C261*E261+C261*D261*Arkusz2!$L$2</f>
        <v>299.89999999999998</v>
      </c>
      <c r="G261" s="21" t="s">
        <v>290</v>
      </c>
      <c r="H261" s="123"/>
      <c r="I261" s="21" t="s">
        <v>10</v>
      </c>
    </row>
    <row r="262" spans="1:9">
      <c r="A262" s="350" t="s">
        <v>79</v>
      </c>
      <c r="B262" s="226" t="s">
        <v>374</v>
      </c>
      <c r="C262" s="4">
        <v>1</v>
      </c>
      <c r="D262" s="99"/>
      <c r="E262" s="167">
        <v>349.9</v>
      </c>
      <c r="F262" s="8">
        <f>C262*E262+C262*D262*Arkusz2!$L$2</f>
        <v>349.9</v>
      </c>
      <c r="G262" s="21" t="s">
        <v>290</v>
      </c>
      <c r="H262" s="123"/>
      <c r="I262" s="21" t="s">
        <v>10</v>
      </c>
    </row>
    <row r="263" spans="1:9">
      <c r="A263" s="350" t="s">
        <v>79</v>
      </c>
      <c r="B263" s="42" t="s">
        <v>84</v>
      </c>
      <c r="C263" s="4">
        <v>4</v>
      </c>
      <c r="D263" s="104"/>
      <c r="E263" s="61">
        <v>169.9</v>
      </c>
      <c r="F263" s="8">
        <f>C263*E263+C263*D263*Arkusz2!$L$2</f>
        <v>679.6</v>
      </c>
      <c r="G263" s="21" t="s">
        <v>290</v>
      </c>
      <c r="H263" s="123"/>
      <c r="I263" s="21" t="s">
        <v>12</v>
      </c>
    </row>
    <row r="264" spans="1:9">
      <c r="A264" s="350" t="s">
        <v>79</v>
      </c>
      <c r="B264" s="42" t="s">
        <v>85</v>
      </c>
      <c r="C264" s="4">
        <v>2</v>
      </c>
      <c r="D264" s="103"/>
      <c r="E264" s="60">
        <v>119.9</v>
      </c>
      <c r="F264" s="8">
        <f>C264*E264+C264*D264*Arkusz2!$L$2</f>
        <v>239.8</v>
      </c>
      <c r="G264" s="21" t="s">
        <v>290</v>
      </c>
      <c r="H264" s="123"/>
      <c r="I264" s="21" t="s">
        <v>12</v>
      </c>
    </row>
    <row r="265" spans="1:9">
      <c r="A265" s="350" t="s">
        <v>79</v>
      </c>
      <c r="B265" s="42" t="s">
        <v>86</v>
      </c>
      <c r="C265" s="4">
        <v>1</v>
      </c>
      <c r="D265" s="103"/>
      <c r="E265" s="24">
        <v>669</v>
      </c>
      <c r="F265" s="8">
        <f>C265*E265+C265*D265*Arkusz2!$L$2</f>
        <v>669</v>
      </c>
      <c r="G265" s="21" t="s">
        <v>290</v>
      </c>
      <c r="H265" s="123"/>
      <c r="I265" s="21" t="s">
        <v>6</v>
      </c>
    </row>
    <row r="266" spans="1:9">
      <c r="A266" s="350" t="s">
        <v>79</v>
      </c>
      <c r="B266" s="192" t="s">
        <v>470</v>
      </c>
      <c r="C266" s="223">
        <v>1</v>
      </c>
      <c r="D266" s="216"/>
      <c r="E266" s="256">
        <v>5899</v>
      </c>
      <c r="F266" s="8">
        <f>C266*E266+C266*D266*Arkusz2!$L$2</f>
        <v>5899</v>
      </c>
      <c r="G266" s="21" t="s">
        <v>290</v>
      </c>
      <c r="H266" s="123"/>
      <c r="I266" s="21" t="s">
        <v>6</v>
      </c>
    </row>
    <row r="267" spans="1:9">
      <c r="A267" s="350" t="s">
        <v>79</v>
      </c>
      <c r="B267" s="196" t="s">
        <v>458</v>
      </c>
      <c r="C267" s="223">
        <v>1</v>
      </c>
      <c r="D267" s="208"/>
      <c r="E267" s="187">
        <v>3250</v>
      </c>
      <c r="F267" s="8">
        <f>C267*E267+C267*D267*Arkusz2!$L$2</f>
        <v>3250</v>
      </c>
      <c r="G267" s="21" t="s">
        <v>290</v>
      </c>
      <c r="H267" s="123"/>
      <c r="I267" s="21" t="s">
        <v>472</v>
      </c>
    </row>
    <row r="268" spans="1:9">
      <c r="A268" s="350" t="s">
        <v>79</v>
      </c>
      <c r="B268" s="33" t="s">
        <v>26</v>
      </c>
      <c r="C268" s="4">
        <v>1</v>
      </c>
      <c r="D268" s="99"/>
      <c r="E268" s="24">
        <v>129</v>
      </c>
      <c r="F268" s="8">
        <f>C268*E268+C268*D268*Arkusz2!$L$2</f>
        <v>129</v>
      </c>
      <c r="G268" s="21" t="s">
        <v>290</v>
      </c>
      <c r="H268" s="123"/>
      <c r="I268" s="21" t="s">
        <v>6</v>
      </c>
    </row>
    <row r="269" spans="1:9" ht="30">
      <c r="A269" s="350" t="s">
        <v>79</v>
      </c>
      <c r="B269" s="81" t="s">
        <v>375</v>
      </c>
      <c r="C269" s="362">
        <v>2</v>
      </c>
      <c r="D269" s="111"/>
      <c r="E269" s="64">
        <v>955.71</v>
      </c>
      <c r="F269" s="184">
        <f>C269*E269+C269*D269*Arkusz2!$L$2</f>
        <v>1911.42</v>
      </c>
      <c r="G269" s="22" t="s">
        <v>290</v>
      </c>
      <c r="H269" s="124"/>
      <c r="I269" s="22" t="s">
        <v>12</v>
      </c>
    </row>
    <row r="270" spans="1:9" s="217" customFormat="1">
      <c r="A270" s="411" t="s">
        <v>402</v>
      </c>
      <c r="B270" s="192" t="s">
        <v>470</v>
      </c>
      <c r="C270" s="223">
        <v>1</v>
      </c>
      <c r="D270" s="216"/>
      <c r="E270" s="256">
        <v>5899</v>
      </c>
      <c r="F270" s="203">
        <f>C270*E270+C270*D270*Arkusz2!$L$2</f>
        <v>5899</v>
      </c>
      <c r="G270" s="186" t="s">
        <v>290</v>
      </c>
      <c r="H270" s="212"/>
      <c r="I270" s="186" t="s">
        <v>6</v>
      </c>
    </row>
    <row r="271" spans="1:9" s="217" customFormat="1">
      <c r="A271" s="219" t="s">
        <v>402</v>
      </c>
      <c r="B271" s="196" t="s">
        <v>458</v>
      </c>
      <c r="C271" s="223">
        <v>1</v>
      </c>
      <c r="D271" s="208"/>
      <c r="E271" s="187">
        <v>3250</v>
      </c>
      <c r="F271" s="184">
        <f>C271*E271+C271*D271*Arkusz2!$L$2</f>
        <v>3250</v>
      </c>
      <c r="G271" s="186" t="s">
        <v>290</v>
      </c>
      <c r="H271" s="212"/>
      <c r="I271" s="186" t="s">
        <v>472</v>
      </c>
    </row>
    <row r="272" spans="1:9" s="217" customFormat="1">
      <c r="A272" s="219" t="s">
        <v>402</v>
      </c>
      <c r="B272" s="219" t="s">
        <v>26</v>
      </c>
      <c r="C272" s="223">
        <v>1</v>
      </c>
      <c r="D272" s="210"/>
      <c r="E272" s="224">
        <v>129</v>
      </c>
      <c r="F272" s="184">
        <f>C272*E272+C272*D272*Arkusz2!$L$2</f>
        <v>129</v>
      </c>
      <c r="G272" s="186" t="s">
        <v>290</v>
      </c>
      <c r="H272" s="212"/>
      <c r="I272" s="186" t="s">
        <v>6</v>
      </c>
    </row>
    <row r="273" spans="1:9" s="217" customFormat="1">
      <c r="A273" s="219" t="s">
        <v>402</v>
      </c>
      <c r="B273" s="220" t="s">
        <v>403</v>
      </c>
      <c r="C273" s="223">
        <v>1</v>
      </c>
      <c r="D273" s="210"/>
      <c r="E273" s="224">
        <v>756.45</v>
      </c>
      <c r="F273" s="184">
        <f>C273*E273+C273*D273*Arkusz2!$L$2</f>
        <v>756.45</v>
      </c>
      <c r="G273" s="186" t="s">
        <v>290</v>
      </c>
      <c r="H273" s="212"/>
      <c r="I273" s="186" t="s">
        <v>12</v>
      </c>
    </row>
    <row r="274" spans="1:9" s="217" customFormat="1">
      <c r="A274" s="219" t="s">
        <v>402</v>
      </c>
      <c r="B274" s="227" t="s">
        <v>404</v>
      </c>
      <c r="C274" s="223">
        <v>1</v>
      </c>
      <c r="D274" s="210"/>
      <c r="E274" s="224">
        <v>709.71</v>
      </c>
      <c r="F274" s="184">
        <f>C274*E274+C274*D274*Arkusz2!$L$2</f>
        <v>709.71</v>
      </c>
      <c r="G274" s="186" t="s">
        <v>290</v>
      </c>
      <c r="H274" s="212"/>
      <c r="I274" s="186" t="s">
        <v>12</v>
      </c>
    </row>
    <row r="275" spans="1:9" s="348" customFormat="1">
      <c r="A275" s="219" t="s">
        <v>402</v>
      </c>
      <c r="B275" s="227" t="s">
        <v>603</v>
      </c>
      <c r="C275" s="350">
        <v>2</v>
      </c>
      <c r="D275" s="387"/>
      <c r="E275" s="224">
        <v>67.650000000000006</v>
      </c>
      <c r="F275" s="352">
        <f>C275*E275+C275*D275*Arkusz2!$L$2</f>
        <v>135.30000000000001</v>
      </c>
      <c r="G275" s="357" t="s">
        <v>290</v>
      </c>
      <c r="H275" s="391"/>
      <c r="I275" s="357" t="s">
        <v>12</v>
      </c>
    </row>
    <row r="276" spans="1:9" s="217" customFormat="1">
      <c r="A276" s="219" t="s">
        <v>402</v>
      </c>
      <c r="B276" s="220" t="s">
        <v>405</v>
      </c>
      <c r="C276" s="223">
        <v>1</v>
      </c>
      <c r="D276" s="210"/>
      <c r="E276" s="224">
        <v>389</v>
      </c>
      <c r="F276" s="184">
        <f>C276*E276+C276*D276*Arkusz2!$L$2</f>
        <v>389</v>
      </c>
      <c r="G276" s="186" t="s">
        <v>290</v>
      </c>
      <c r="H276" s="212"/>
      <c r="I276" s="186" t="s">
        <v>6</v>
      </c>
    </row>
    <row r="277" spans="1:9" s="217" customFormat="1">
      <c r="A277" s="219" t="s">
        <v>402</v>
      </c>
      <c r="B277" s="219" t="s">
        <v>406</v>
      </c>
      <c r="C277" s="223">
        <v>1</v>
      </c>
      <c r="D277" s="210"/>
      <c r="E277" s="224">
        <v>372.69</v>
      </c>
      <c r="F277" s="184">
        <f>C277*E277+C277*D277*Arkusz2!$L$2</f>
        <v>372.69</v>
      </c>
      <c r="G277" s="186" t="s">
        <v>290</v>
      </c>
      <c r="H277" s="212"/>
      <c r="I277" s="186" t="s">
        <v>12</v>
      </c>
    </row>
    <row r="278" spans="1:9" s="217" customFormat="1">
      <c r="A278" s="219" t="s">
        <v>402</v>
      </c>
      <c r="B278" s="219" t="s">
        <v>407</v>
      </c>
      <c r="C278" s="223">
        <v>1</v>
      </c>
      <c r="D278" s="210"/>
      <c r="E278" s="224">
        <v>82.41</v>
      </c>
      <c r="F278" s="184">
        <f>C278*E278+C278*D278*Arkusz2!$L$2</f>
        <v>82.41</v>
      </c>
      <c r="G278" s="186" t="s">
        <v>290</v>
      </c>
      <c r="H278" s="212"/>
      <c r="I278" s="186" t="s">
        <v>12</v>
      </c>
    </row>
    <row r="279" spans="1:9" s="217" customFormat="1">
      <c r="A279" s="219" t="s">
        <v>402</v>
      </c>
      <c r="B279" s="219" t="s">
        <v>408</v>
      </c>
      <c r="C279" s="223">
        <v>1</v>
      </c>
      <c r="D279" s="210"/>
      <c r="E279" s="224">
        <v>798</v>
      </c>
      <c r="F279" s="184">
        <f>C279*E279+C279*D279*Arkusz2!$L$2</f>
        <v>798</v>
      </c>
      <c r="G279" s="186" t="s">
        <v>290</v>
      </c>
      <c r="H279" s="212"/>
      <c r="I279" s="186" t="s">
        <v>10</v>
      </c>
    </row>
    <row r="280" spans="1:9" s="217" customFormat="1">
      <c r="A280" s="219" t="s">
        <v>402</v>
      </c>
      <c r="B280" s="219" t="s">
        <v>409</v>
      </c>
      <c r="C280" s="350">
        <v>1</v>
      </c>
      <c r="D280" s="387"/>
      <c r="E280" s="224">
        <v>419</v>
      </c>
      <c r="F280" s="352">
        <f>C280*E280+C280*D280*Arkusz2!$L$2</f>
        <v>419</v>
      </c>
      <c r="G280" s="357" t="s">
        <v>290</v>
      </c>
      <c r="H280" s="391"/>
      <c r="I280" s="357" t="s">
        <v>10</v>
      </c>
    </row>
    <row r="281" spans="1:9" s="217" customFormat="1">
      <c r="A281" s="219" t="s">
        <v>402</v>
      </c>
      <c r="B281" s="381" t="s">
        <v>401</v>
      </c>
      <c r="C281" s="366">
        <v>1</v>
      </c>
      <c r="D281" s="390"/>
      <c r="E281" s="360">
        <v>699.9</v>
      </c>
      <c r="F281" s="352">
        <f>C281*E281+C281*D281*Arkusz2!$L$2</f>
        <v>699.9</v>
      </c>
      <c r="G281" s="357" t="s">
        <v>290</v>
      </c>
      <c r="H281" s="391"/>
      <c r="I281" s="357" t="s">
        <v>10</v>
      </c>
    </row>
    <row r="282" spans="1:9" s="217" customFormat="1">
      <c r="A282" s="219" t="s">
        <v>402</v>
      </c>
      <c r="B282" s="219" t="s">
        <v>410</v>
      </c>
      <c r="C282" s="350">
        <v>1</v>
      </c>
      <c r="D282" s="387"/>
      <c r="E282" s="224">
        <v>469</v>
      </c>
      <c r="F282" s="352">
        <f>C282*E282+C282*D282*Arkusz2!$L$2</f>
        <v>469</v>
      </c>
      <c r="G282" s="357" t="s">
        <v>290</v>
      </c>
      <c r="H282" s="391"/>
      <c r="I282" s="357" t="s">
        <v>10</v>
      </c>
    </row>
    <row r="283" spans="1:9" s="217" customFormat="1">
      <c r="A283" s="219" t="s">
        <v>402</v>
      </c>
      <c r="B283" s="412" t="s">
        <v>411</v>
      </c>
      <c r="C283" s="362">
        <v>1</v>
      </c>
      <c r="D283" s="389"/>
      <c r="E283" s="225">
        <v>685.11</v>
      </c>
      <c r="F283" s="393">
        <f>C283*E283+C283*D283*Arkusz2!$L$2</f>
        <v>685.11</v>
      </c>
      <c r="G283" s="358" t="s">
        <v>290</v>
      </c>
      <c r="H283" s="392"/>
      <c r="I283" s="358" t="s">
        <v>6</v>
      </c>
    </row>
    <row r="284" spans="1:9" s="217" customFormat="1">
      <c r="A284" s="413" t="s">
        <v>412</v>
      </c>
      <c r="B284" s="219" t="s">
        <v>413</v>
      </c>
      <c r="C284" s="223">
        <v>1</v>
      </c>
      <c r="D284" s="210"/>
      <c r="E284" s="224">
        <v>7000</v>
      </c>
      <c r="F284" s="184">
        <f>C284*E284+C284*D284*Arkusz2!$L$2</f>
        <v>7000</v>
      </c>
      <c r="G284" s="186" t="s">
        <v>290</v>
      </c>
      <c r="H284" s="212"/>
      <c r="I284" s="186" t="s">
        <v>10</v>
      </c>
    </row>
    <row r="285" spans="1:9" s="217" customFormat="1">
      <c r="A285" s="219" t="s">
        <v>412</v>
      </c>
      <c r="B285" s="220" t="s">
        <v>496</v>
      </c>
      <c r="C285" s="223">
        <v>1</v>
      </c>
      <c r="D285" s="210"/>
      <c r="E285" s="224">
        <v>951</v>
      </c>
      <c r="F285" s="184">
        <f>C285*E285+C285*D285*Arkusz2!$L$2</f>
        <v>951</v>
      </c>
      <c r="G285" s="186" t="s">
        <v>290</v>
      </c>
      <c r="H285" s="212"/>
      <c r="I285" s="186" t="s">
        <v>12</v>
      </c>
    </row>
    <row r="286" spans="1:9" s="217" customFormat="1">
      <c r="A286" s="219" t="s">
        <v>412</v>
      </c>
      <c r="B286" s="367" t="s">
        <v>470</v>
      </c>
      <c r="C286" s="350">
        <v>1</v>
      </c>
      <c r="D286" s="373"/>
      <c r="E286" s="435">
        <v>5899</v>
      </c>
      <c r="F286" s="352">
        <f>C286*E286+C286*D286*Arkusz2!$L$2</f>
        <v>5899</v>
      </c>
      <c r="G286" s="357" t="s">
        <v>290</v>
      </c>
      <c r="H286" s="391"/>
      <c r="I286" s="357" t="s">
        <v>6</v>
      </c>
    </row>
    <row r="287" spans="1:9" s="217" customFormat="1">
      <c r="A287" s="219" t="s">
        <v>412</v>
      </c>
      <c r="B287" s="370" t="s">
        <v>458</v>
      </c>
      <c r="C287" s="350">
        <v>1</v>
      </c>
      <c r="D287" s="386"/>
      <c r="E287" s="360">
        <v>3250</v>
      </c>
      <c r="F287" s="352">
        <f>C287*E287+C287*D287*Arkusz2!$L$2</f>
        <v>3250</v>
      </c>
      <c r="G287" s="357" t="s">
        <v>290</v>
      </c>
      <c r="H287" s="391"/>
      <c r="I287" s="357" t="s">
        <v>472</v>
      </c>
    </row>
    <row r="288" spans="1:9" s="217" customFormat="1">
      <c r="A288" s="219" t="s">
        <v>412</v>
      </c>
      <c r="B288" s="412" t="s">
        <v>88</v>
      </c>
      <c r="C288" s="362">
        <v>1</v>
      </c>
      <c r="D288" s="389"/>
      <c r="E288" s="225">
        <v>3000</v>
      </c>
      <c r="F288" s="393">
        <f>C288*E288+C288*D288*Arkusz2!$L$2</f>
        <v>3000</v>
      </c>
      <c r="G288" s="358" t="s">
        <v>290</v>
      </c>
      <c r="H288" s="392"/>
      <c r="I288" s="358" t="s">
        <v>6</v>
      </c>
    </row>
    <row r="289" spans="1:9">
      <c r="A289" s="410" t="s">
        <v>89</v>
      </c>
      <c r="B289" s="192" t="s">
        <v>470</v>
      </c>
      <c r="C289" s="223">
        <v>1</v>
      </c>
      <c r="D289" s="216"/>
      <c r="E289" s="256">
        <v>5899</v>
      </c>
      <c r="F289" s="8">
        <f>C289*E289+C289*D289*Arkusz2!$L$2</f>
        <v>5899</v>
      </c>
      <c r="G289" s="21" t="s">
        <v>290</v>
      </c>
      <c r="H289" s="123"/>
      <c r="I289" s="21" t="s">
        <v>6</v>
      </c>
    </row>
    <row r="290" spans="1:9">
      <c r="A290" s="350" t="s">
        <v>89</v>
      </c>
      <c r="B290" s="196" t="s">
        <v>458</v>
      </c>
      <c r="C290" s="223">
        <v>1</v>
      </c>
      <c r="D290" s="208"/>
      <c r="E290" s="187">
        <v>3250</v>
      </c>
      <c r="F290" s="8">
        <f>C290*E290+C290*D290*Arkusz2!$L$2</f>
        <v>3250</v>
      </c>
      <c r="G290" s="21" t="s">
        <v>290</v>
      </c>
      <c r="H290" s="123"/>
      <c r="I290" s="21" t="s">
        <v>472</v>
      </c>
    </row>
    <row r="291" spans="1:9">
      <c r="A291" s="350" t="s">
        <v>89</v>
      </c>
      <c r="B291" s="192" t="s">
        <v>26</v>
      </c>
      <c r="C291" s="34">
        <v>1</v>
      </c>
      <c r="D291" s="99"/>
      <c r="E291" s="24">
        <v>129</v>
      </c>
      <c r="F291" s="8">
        <f>C291*E291+C291*D291*Arkusz2!$L$2</f>
        <v>129</v>
      </c>
      <c r="G291" s="21" t="s">
        <v>290</v>
      </c>
      <c r="H291" s="123"/>
      <c r="I291" s="21" t="s">
        <v>6</v>
      </c>
    </row>
    <row r="292" spans="1:9">
      <c r="A292" s="350" t="s">
        <v>89</v>
      </c>
      <c r="B292" s="192" t="s">
        <v>88</v>
      </c>
      <c r="C292" s="34">
        <v>1</v>
      </c>
      <c r="D292" s="99"/>
      <c r="E292" s="24">
        <v>3000</v>
      </c>
      <c r="F292" s="8">
        <f>C292*E292+C292*D292*Arkusz2!$L$2</f>
        <v>3000</v>
      </c>
      <c r="G292" s="21" t="s">
        <v>290</v>
      </c>
      <c r="H292" s="123"/>
      <c r="I292" s="21" t="s">
        <v>6</v>
      </c>
    </row>
    <row r="293" spans="1:9">
      <c r="A293" s="350" t="s">
        <v>89</v>
      </c>
      <c r="B293" s="192" t="s">
        <v>90</v>
      </c>
      <c r="C293" s="34">
        <v>1</v>
      </c>
      <c r="D293" s="99"/>
      <c r="E293" s="24">
        <v>2000</v>
      </c>
      <c r="F293" s="8">
        <f>C293*E293+C293*D293*Arkusz2!$L$2</f>
        <v>2000</v>
      </c>
      <c r="G293" s="21" t="s">
        <v>290</v>
      </c>
      <c r="H293" s="123"/>
      <c r="I293" s="21" t="s">
        <v>6</v>
      </c>
    </row>
    <row r="294" spans="1:9">
      <c r="A294" s="350" t="s">
        <v>89</v>
      </c>
      <c r="B294" s="192" t="s">
        <v>91</v>
      </c>
      <c r="C294" s="34">
        <v>1</v>
      </c>
      <c r="D294" s="99"/>
      <c r="E294" s="24">
        <v>540</v>
      </c>
      <c r="F294" s="8">
        <f>C294*E294+C294*D294*Arkusz2!$L$2</f>
        <v>540</v>
      </c>
      <c r="G294" s="21" t="s">
        <v>290</v>
      </c>
      <c r="H294" s="123"/>
      <c r="I294" s="21" t="s">
        <v>10</v>
      </c>
    </row>
    <row r="295" spans="1:9">
      <c r="A295" s="350" t="s">
        <v>89</v>
      </c>
      <c r="B295" s="192" t="s">
        <v>302</v>
      </c>
      <c r="C295" s="34">
        <v>1</v>
      </c>
      <c r="D295" s="99"/>
      <c r="E295" s="24">
        <v>380</v>
      </c>
      <c r="F295" s="8">
        <f>C295*E295+C295*D295*Arkusz2!$L$2</f>
        <v>380</v>
      </c>
      <c r="G295" s="21" t="s">
        <v>290</v>
      </c>
      <c r="H295" s="123"/>
      <c r="I295" s="21" t="s">
        <v>10</v>
      </c>
    </row>
    <row r="296" spans="1:9" s="217" customFormat="1">
      <c r="A296" s="350" t="s">
        <v>89</v>
      </c>
      <c r="B296" s="192" t="s">
        <v>497</v>
      </c>
      <c r="C296" s="34">
        <v>1</v>
      </c>
      <c r="D296" s="205"/>
      <c r="E296" s="187">
        <v>299</v>
      </c>
      <c r="F296" s="184">
        <f>C296*E296+C296*D296*Arkusz2!$L$2</f>
        <v>299</v>
      </c>
      <c r="G296" s="186" t="s">
        <v>290</v>
      </c>
      <c r="H296" s="212"/>
      <c r="I296" s="186" t="s">
        <v>10</v>
      </c>
    </row>
    <row r="297" spans="1:9" s="217" customFormat="1">
      <c r="A297" s="350" t="s">
        <v>89</v>
      </c>
      <c r="B297" s="192" t="s">
        <v>498</v>
      </c>
      <c r="C297" s="34">
        <v>1</v>
      </c>
      <c r="D297" s="205"/>
      <c r="E297" s="187">
        <v>100</v>
      </c>
      <c r="F297" s="184">
        <f>C297*E297+C297*D297*Arkusz2!$L$2</f>
        <v>100</v>
      </c>
      <c r="G297" s="186" t="s">
        <v>290</v>
      </c>
      <c r="H297" s="212"/>
      <c r="I297" s="186" t="s">
        <v>12</v>
      </c>
    </row>
    <row r="298" spans="1:9" s="217" customFormat="1">
      <c r="A298" s="350" t="s">
        <v>89</v>
      </c>
      <c r="B298" s="192" t="s">
        <v>499</v>
      </c>
      <c r="C298" s="34">
        <v>1</v>
      </c>
      <c r="D298" s="205"/>
      <c r="E298" s="187">
        <v>79.989999999999995</v>
      </c>
      <c r="F298" s="184">
        <f>C298*E298+C298*D298*Arkusz2!$L$2</f>
        <v>79.989999999999995</v>
      </c>
      <c r="G298" s="186" t="s">
        <v>290</v>
      </c>
      <c r="H298" s="212"/>
      <c r="I298" s="186" t="s">
        <v>12</v>
      </c>
    </row>
    <row r="299" spans="1:9">
      <c r="A299" s="350" t="s">
        <v>89</v>
      </c>
      <c r="B299" s="192" t="s">
        <v>93</v>
      </c>
      <c r="C299" s="34">
        <v>1</v>
      </c>
      <c r="D299" s="99"/>
      <c r="E299" s="24">
        <v>679</v>
      </c>
      <c r="F299" s="8">
        <f>C299*E299+C299*D299*Arkusz2!$L$2</f>
        <v>679</v>
      </c>
      <c r="G299" s="21" t="s">
        <v>290</v>
      </c>
      <c r="H299" s="123"/>
      <c r="I299" s="21" t="s">
        <v>10</v>
      </c>
    </row>
    <row r="300" spans="1:9">
      <c r="A300" s="350" t="s">
        <v>89</v>
      </c>
      <c r="B300" s="192" t="s">
        <v>92</v>
      </c>
      <c r="C300" s="34">
        <v>1</v>
      </c>
      <c r="D300" s="99"/>
      <c r="E300" s="24">
        <v>260</v>
      </c>
      <c r="F300" s="8">
        <f>C300*E300+C300*D300*Arkusz2!$L$2</f>
        <v>260</v>
      </c>
      <c r="G300" s="21" t="s">
        <v>290</v>
      </c>
      <c r="H300" s="123"/>
      <c r="I300" s="21" t="s">
        <v>10</v>
      </c>
    </row>
    <row r="301" spans="1:9">
      <c r="A301" s="350" t="s">
        <v>89</v>
      </c>
      <c r="B301" s="191" t="s">
        <v>376</v>
      </c>
      <c r="C301" s="182">
        <v>2</v>
      </c>
      <c r="D301" s="105"/>
      <c r="E301" s="62">
        <v>955.71</v>
      </c>
      <c r="F301" s="8">
        <f>C301*E301+C301*D301*Arkusz2!$L$2</f>
        <v>1911.42</v>
      </c>
      <c r="G301" s="21" t="s">
        <v>290</v>
      </c>
      <c r="H301" s="123"/>
      <c r="I301" s="21" t="s">
        <v>12</v>
      </c>
    </row>
    <row r="302" spans="1:9" s="288" customFormat="1">
      <c r="A302" s="350" t="s">
        <v>89</v>
      </c>
      <c r="B302" s="301" t="s">
        <v>301</v>
      </c>
      <c r="C302" s="300">
        <v>1</v>
      </c>
      <c r="D302" s="302"/>
      <c r="E302" s="299">
        <v>1500</v>
      </c>
      <c r="F302" s="297">
        <v>1500</v>
      </c>
      <c r="G302" s="298" t="s">
        <v>290</v>
      </c>
      <c r="H302" s="303"/>
      <c r="I302" s="298" t="s">
        <v>6</v>
      </c>
    </row>
    <row r="303" spans="1:9" ht="60">
      <c r="A303" s="410" t="s">
        <v>94</v>
      </c>
      <c r="B303" s="193" t="s">
        <v>103</v>
      </c>
      <c r="C303" s="193"/>
      <c r="D303" s="116"/>
      <c r="E303" s="68"/>
      <c r="F303" s="147"/>
      <c r="G303" s="148"/>
      <c r="H303" s="149"/>
      <c r="I303" s="148"/>
    </row>
    <row r="304" spans="1:9">
      <c r="A304" s="350" t="s">
        <v>94</v>
      </c>
      <c r="B304" s="192" t="s">
        <v>95</v>
      </c>
      <c r="C304" s="182">
        <v>6</v>
      </c>
      <c r="D304" s="99"/>
      <c r="E304" s="24">
        <v>800</v>
      </c>
      <c r="F304" s="8">
        <f>C304*E304+C304*D304*Arkusz2!$L$2</f>
        <v>4800</v>
      </c>
      <c r="G304" s="21" t="s">
        <v>290</v>
      </c>
      <c r="H304" s="123"/>
      <c r="I304" s="21" t="s">
        <v>10</v>
      </c>
    </row>
    <row r="305" spans="1:9">
      <c r="A305" s="350" t="s">
        <v>94</v>
      </c>
      <c r="B305" s="192" t="s">
        <v>96</v>
      </c>
      <c r="C305" s="182">
        <v>2</v>
      </c>
      <c r="D305" s="99"/>
      <c r="E305" s="24">
        <v>460</v>
      </c>
      <c r="F305" s="8">
        <f>C305*E305+C305*D305*Arkusz2!$L$2</f>
        <v>920</v>
      </c>
      <c r="G305" s="21" t="s">
        <v>290</v>
      </c>
      <c r="H305" s="123"/>
      <c r="I305" s="21" t="s">
        <v>10</v>
      </c>
    </row>
    <row r="306" spans="1:9">
      <c r="A306" s="350" t="s">
        <v>94</v>
      </c>
      <c r="B306" s="192" t="s">
        <v>97</v>
      </c>
      <c r="C306" s="182">
        <v>1</v>
      </c>
      <c r="D306" s="99"/>
      <c r="E306" s="24">
        <v>540</v>
      </c>
      <c r="F306" s="8">
        <f>C306*E306+C306*D306*Arkusz2!$L$2</f>
        <v>540</v>
      </c>
      <c r="G306" s="21" t="s">
        <v>290</v>
      </c>
      <c r="H306" s="123"/>
      <c r="I306" s="21" t="s">
        <v>10</v>
      </c>
    </row>
    <row r="307" spans="1:9">
      <c r="A307" s="350" t="s">
        <v>94</v>
      </c>
      <c r="B307" s="192" t="s">
        <v>98</v>
      </c>
      <c r="C307" s="182">
        <v>1</v>
      </c>
      <c r="D307" s="99"/>
      <c r="E307" s="24">
        <v>260</v>
      </c>
      <c r="F307" s="8">
        <f>C307*E307+C307*D307*Arkusz2!$L$2</f>
        <v>260</v>
      </c>
      <c r="G307" s="21" t="s">
        <v>290</v>
      </c>
      <c r="H307" s="123"/>
      <c r="I307" s="21" t="s">
        <v>10</v>
      </c>
    </row>
    <row r="308" spans="1:9">
      <c r="A308" s="350" t="s">
        <v>94</v>
      </c>
      <c r="B308" s="192" t="s">
        <v>99</v>
      </c>
      <c r="C308" s="182">
        <v>3</v>
      </c>
      <c r="D308" s="99"/>
      <c r="E308" s="24">
        <v>45</v>
      </c>
      <c r="F308" s="8">
        <f>C308*E308+C308*D308*Arkusz2!$L$2</f>
        <v>135</v>
      </c>
      <c r="G308" s="21" t="s">
        <v>290</v>
      </c>
      <c r="H308" s="123"/>
      <c r="I308" s="21" t="s">
        <v>12</v>
      </c>
    </row>
    <row r="309" spans="1:9">
      <c r="A309" s="350" t="s">
        <v>94</v>
      </c>
      <c r="B309" s="192" t="s">
        <v>100</v>
      </c>
      <c r="C309" s="182">
        <v>10</v>
      </c>
      <c r="D309" s="99"/>
      <c r="E309" s="24">
        <v>40</v>
      </c>
      <c r="F309" s="8">
        <f>C309*E309+C309*D309*Arkusz2!$L$2</f>
        <v>400</v>
      </c>
      <c r="G309" s="21" t="s">
        <v>290</v>
      </c>
      <c r="H309" s="123"/>
      <c r="I309" s="21" t="s">
        <v>12</v>
      </c>
    </row>
    <row r="310" spans="1:9">
      <c r="A310" s="350" t="s">
        <v>94</v>
      </c>
      <c r="B310" s="192" t="s">
        <v>101</v>
      </c>
      <c r="C310" s="182">
        <v>2</v>
      </c>
      <c r="D310" s="99"/>
      <c r="E310" s="24">
        <v>50</v>
      </c>
      <c r="F310" s="8">
        <f>C310*E310+C310*D310*Arkusz2!$L$2</f>
        <v>100</v>
      </c>
      <c r="G310" s="21" t="s">
        <v>290</v>
      </c>
      <c r="H310" s="123"/>
      <c r="I310" s="21" t="s">
        <v>12</v>
      </c>
    </row>
    <row r="311" spans="1:9">
      <c r="A311" s="350" t="s">
        <v>94</v>
      </c>
      <c r="B311" s="192" t="s">
        <v>102</v>
      </c>
      <c r="C311" s="182">
        <v>2</v>
      </c>
      <c r="D311" s="99"/>
      <c r="E311" s="24">
        <v>20</v>
      </c>
      <c r="F311" s="8">
        <f>C311*E311+C311*D311*Arkusz2!$L$2</f>
        <v>40</v>
      </c>
      <c r="G311" s="21" t="s">
        <v>290</v>
      </c>
      <c r="H311" s="123"/>
      <c r="I311" s="21" t="s">
        <v>10</v>
      </c>
    </row>
    <row r="312" spans="1:9">
      <c r="A312" s="350" t="s">
        <v>94</v>
      </c>
      <c r="B312" s="192" t="s">
        <v>90</v>
      </c>
      <c r="C312" s="182">
        <v>1</v>
      </c>
      <c r="D312" s="99"/>
      <c r="E312" s="24">
        <v>2000</v>
      </c>
      <c r="F312" s="8">
        <f>C312*E312+C312*D312*Arkusz2!$L$2</f>
        <v>2000</v>
      </c>
      <c r="G312" s="21" t="s">
        <v>290</v>
      </c>
      <c r="H312" s="123"/>
      <c r="I312" s="21" t="s">
        <v>6</v>
      </c>
    </row>
    <row r="313" spans="1:9">
      <c r="A313" s="350" t="s">
        <v>94</v>
      </c>
      <c r="B313" s="192" t="s">
        <v>88</v>
      </c>
      <c r="C313" s="182">
        <v>1</v>
      </c>
      <c r="D313" s="99"/>
      <c r="E313" s="24">
        <v>3000</v>
      </c>
      <c r="F313" s="8">
        <f>C313*E313+C313*D313*Arkusz2!$L$2</f>
        <v>3000</v>
      </c>
      <c r="G313" s="21" t="s">
        <v>290</v>
      </c>
      <c r="H313" s="123"/>
      <c r="I313" s="21" t="s">
        <v>6</v>
      </c>
    </row>
    <row r="314" spans="1:9" s="217" customFormat="1">
      <c r="A314" s="350" t="s">
        <v>94</v>
      </c>
      <c r="B314" s="196" t="s">
        <v>458</v>
      </c>
      <c r="C314" s="223">
        <v>1</v>
      </c>
      <c r="D314" s="208"/>
      <c r="E314" s="187">
        <v>3250</v>
      </c>
      <c r="F314" s="184">
        <f>C314*E314+C314*D314*Arkusz2!$L$2</f>
        <v>3250</v>
      </c>
      <c r="G314" s="186" t="s">
        <v>290</v>
      </c>
      <c r="H314" s="212"/>
      <c r="I314" s="186" t="s">
        <v>472</v>
      </c>
    </row>
    <row r="315" spans="1:9" s="217" customFormat="1">
      <c r="A315" s="350" t="s">
        <v>94</v>
      </c>
      <c r="B315" s="192" t="s">
        <v>500</v>
      </c>
      <c r="C315" s="223">
        <v>1</v>
      </c>
      <c r="D315" s="205"/>
      <c r="E315" s="187">
        <v>189.9</v>
      </c>
      <c r="F315" s="184">
        <f>C315*E315+C315*D315*Arkusz2!$L$2</f>
        <v>189.9</v>
      </c>
      <c r="G315" s="186" t="s">
        <v>290</v>
      </c>
      <c r="H315" s="212"/>
      <c r="I315" s="186" t="s">
        <v>12</v>
      </c>
    </row>
    <row r="316" spans="1:9">
      <c r="A316" s="350" t="s">
        <v>94</v>
      </c>
      <c r="B316" s="83" t="s">
        <v>501</v>
      </c>
      <c r="C316" s="25">
        <v>1</v>
      </c>
      <c r="D316" s="115"/>
      <c r="E316" s="271">
        <v>651.21</v>
      </c>
      <c r="F316" s="272">
        <f>C316*E316+C316*D316*Arkusz2!$L$2</f>
        <v>651.21</v>
      </c>
      <c r="G316" s="273" t="s">
        <v>290</v>
      </c>
      <c r="H316" s="274"/>
      <c r="I316" s="273" t="s">
        <v>5</v>
      </c>
    </row>
    <row r="317" spans="1:9">
      <c r="A317" s="349" t="s">
        <v>104</v>
      </c>
      <c r="B317" s="229" t="s">
        <v>414</v>
      </c>
      <c r="C317" s="230">
        <v>6</v>
      </c>
      <c r="D317" s="231"/>
      <c r="E317" s="232">
        <v>1162</v>
      </c>
      <c r="F317" s="203">
        <f>C317*E317+C317*D317*Arkusz2!$L$2</f>
        <v>6972</v>
      </c>
      <c r="G317" s="185" t="s">
        <v>290</v>
      </c>
      <c r="H317" s="214"/>
      <c r="I317" s="185" t="s">
        <v>288</v>
      </c>
    </row>
    <row r="318" spans="1:9" s="217" customFormat="1">
      <c r="A318" s="350" t="s">
        <v>104</v>
      </c>
      <c r="B318" s="233" t="s">
        <v>415</v>
      </c>
      <c r="C318" s="234">
        <v>3</v>
      </c>
      <c r="D318" s="235"/>
      <c r="E318" s="236">
        <v>289</v>
      </c>
      <c r="F318" s="184">
        <f>C318*E318+C318*D318*Arkusz2!$L$2</f>
        <v>867</v>
      </c>
      <c r="G318" s="186" t="s">
        <v>290</v>
      </c>
      <c r="H318" s="212"/>
      <c r="I318" s="186" t="s">
        <v>288</v>
      </c>
    </row>
    <row r="319" spans="1:9" s="217" customFormat="1">
      <c r="A319" s="350" t="s">
        <v>104</v>
      </c>
      <c r="B319" s="233" t="s">
        <v>416</v>
      </c>
      <c r="C319" s="234">
        <v>6</v>
      </c>
      <c r="D319" s="235"/>
      <c r="E319" s="236">
        <v>24.5</v>
      </c>
      <c r="F319" s="184">
        <f>C319*E319+C319*D319*Arkusz2!$L$2</f>
        <v>147</v>
      </c>
      <c r="G319" s="186" t="s">
        <v>290</v>
      </c>
      <c r="H319" s="212"/>
      <c r="I319" s="186" t="s">
        <v>288</v>
      </c>
    </row>
    <row r="320" spans="1:9" s="217" customFormat="1" ht="30">
      <c r="A320" s="350" t="s">
        <v>104</v>
      </c>
      <c r="B320" s="233" t="s">
        <v>605</v>
      </c>
      <c r="C320" s="234">
        <v>1</v>
      </c>
      <c r="D320" s="235"/>
      <c r="E320" s="236">
        <v>4830.7</v>
      </c>
      <c r="F320" s="184">
        <f>C320*E320+C320*D320*Arkusz2!$L$2</f>
        <v>4830.7</v>
      </c>
      <c r="G320" s="186" t="s">
        <v>290</v>
      </c>
      <c r="H320" s="212"/>
      <c r="I320" s="186" t="s">
        <v>10</v>
      </c>
    </row>
    <row r="321" spans="1:9" s="348" customFormat="1">
      <c r="A321" s="350" t="s">
        <v>104</v>
      </c>
      <c r="B321" s="434" t="s">
        <v>606</v>
      </c>
      <c r="C321" s="437">
        <v>2</v>
      </c>
      <c r="D321" s="235"/>
      <c r="E321" s="236">
        <v>12849.99</v>
      </c>
      <c r="F321" s="352">
        <f>C321*E321+C321*D321*Arkusz2!$L$2</f>
        <v>25699.98</v>
      </c>
      <c r="G321" s="357" t="s">
        <v>290</v>
      </c>
      <c r="H321" s="391"/>
      <c r="I321" s="357" t="s">
        <v>229</v>
      </c>
    </row>
    <row r="322" spans="1:9" s="348" customFormat="1">
      <c r="A322" s="350" t="s">
        <v>104</v>
      </c>
      <c r="B322" s="434" t="s">
        <v>314</v>
      </c>
      <c r="C322" s="437">
        <v>2</v>
      </c>
      <c r="D322" s="235"/>
      <c r="E322" s="236">
        <v>200</v>
      </c>
      <c r="F322" s="352">
        <f>C322*E322+C322*D322*Arkusz2!$L$2</f>
        <v>400</v>
      </c>
      <c r="G322" s="357" t="s">
        <v>290</v>
      </c>
      <c r="H322" s="391"/>
      <c r="I322" s="357" t="s">
        <v>237</v>
      </c>
    </row>
    <row r="323" spans="1:9" s="348" customFormat="1">
      <c r="A323" s="350" t="s">
        <v>104</v>
      </c>
      <c r="B323" s="233" t="s">
        <v>607</v>
      </c>
      <c r="C323" s="234">
        <v>4</v>
      </c>
      <c r="D323" s="235"/>
      <c r="E323" s="236">
        <v>439.9</v>
      </c>
      <c r="F323" s="352">
        <f>C323*E323+C323*D323*Arkusz2!$L$2</f>
        <v>1759.6</v>
      </c>
      <c r="G323" s="357" t="s">
        <v>290</v>
      </c>
      <c r="H323" s="391"/>
      <c r="I323" s="357" t="s">
        <v>12</v>
      </c>
    </row>
    <row r="324" spans="1:9" s="217" customFormat="1">
      <c r="A324" s="350" t="s">
        <v>104</v>
      </c>
      <c r="B324" s="192" t="s">
        <v>470</v>
      </c>
      <c r="C324" s="223">
        <v>2</v>
      </c>
      <c r="D324" s="216"/>
      <c r="E324" s="256">
        <v>5899</v>
      </c>
      <c r="F324" s="184">
        <f>C324*E324+C324*D324*Arkusz2!$L$2</f>
        <v>11798</v>
      </c>
      <c r="G324" s="186" t="s">
        <v>290</v>
      </c>
      <c r="H324" s="212"/>
      <c r="I324" s="186" t="s">
        <v>6</v>
      </c>
    </row>
    <row r="325" spans="1:9" s="217" customFormat="1">
      <c r="A325" s="350" t="s">
        <v>104</v>
      </c>
      <c r="B325" s="196" t="s">
        <v>458</v>
      </c>
      <c r="C325" s="223">
        <v>2</v>
      </c>
      <c r="D325" s="208"/>
      <c r="E325" s="187">
        <v>3250</v>
      </c>
      <c r="F325" s="184">
        <f>C325*E325+C325*D325*Arkusz2!$L$2</f>
        <v>6500</v>
      </c>
      <c r="G325" s="186" t="s">
        <v>290</v>
      </c>
      <c r="H325" s="212"/>
      <c r="I325" s="186" t="s">
        <v>472</v>
      </c>
    </row>
    <row r="326" spans="1:9" s="217" customFormat="1">
      <c r="A326" s="350" t="s">
        <v>104</v>
      </c>
      <c r="B326" s="191" t="s">
        <v>152</v>
      </c>
      <c r="C326" s="223">
        <v>2</v>
      </c>
      <c r="D326" s="210"/>
      <c r="E326" s="202">
        <v>955.71</v>
      </c>
      <c r="F326" s="184">
        <f>C326*E326+C326*D326*Arkusz2!$L$2</f>
        <v>1911.42</v>
      </c>
      <c r="G326" s="186" t="s">
        <v>290</v>
      </c>
      <c r="H326" s="212"/>
      <c r="I326" s="186" t="s">
        <v>12</v>
      </c>
    </row>
    <row r="327" spans="1:9" s="348" customFormat="1">
      <c r="A327" s="350" t="s">
        <v>104</v>
      </c>
      <c r="B327" s="365" t="s">
        <v>738</v>
      </c>
      <c r="C327" s="350">
        <v>40</v>
      </c>
      <c r="D327" s="387"/>
      <c r="E327" s="202">
        <v>6.5</v>
      </c>
      <c r="F327" s="352">
        <f>C327*E327+C327*D327*Arkusz2!$L$2</f>
        <v>260</v>
      </c>
      <c r="G327" s="357" t="s">
        <v>290</v>
      </c>
      <c r="H327" s="391"/>
      <c r="I327" s="357" t="s">
        <v>237</v>
      </c>
    </row>
    <row r="328" spans="1:9" s="348" customFormat="1">
      <c r="A328" s="350" t="s">
        <v>104</v>
      </c>
      <c r="B328" s="365" t="s">
        <v>739</v>
      </c>
      <c r="C328" s="350">
        <v>2</v>
      </c>
      <c r="D328" s="387"/>
      <c r="E328" s="202">
        <v>649</v>
      </c>
      <c r="F328" s="352">
        <f>C328*E328+C328*D328*Arkusz2!$L$2</f>
        <v>1298</v>
      </c>
      <c r="G328" s="357" t="s">
        <v>290</v>
      </c>
      <c r="H328" s="391"/>
      <c r="I328" s="357" t="s">
        <v>12</v>
      </c>
    </row>
    <row r="329" spans="1:9" s="348" customFormat="1">
      <c r="A329" s="350" t="s">
        <v>104</v>
      </c>
      <c r="B329" s="365" t="s">
        <v>740</v>
      </c>
      <c r="C329" s="350">
        <v>15</v>
      </c>
      <c r="D329" s="387"/>
      <c r="E329" s="202">
        <v>25</v>
      </c>
      <c r="F329" s="352">
        <f>C329*E329+C329*D329*Arkusz2!$L$2</f>
        <v>375</v>
      </c>
      <c r="G329" s="357" t="s">
        <v>290</v>
      </c>
      <c r="H329" s="391"/>
      <c r="I329" s="357" t="s">
        <v>237</v>
      </c>
    </row>
    <row r="330" spans="1:9" s="348" customFormat="1">
      <c r="A330" s="350" t="s">
        <v>104</v>
      </c>
      <c r="B330" s="365" t="s">
        <v>741</v>
      </c>
      <c r="C330" s="350">
        <v>2</v>
      </c>
      <c r="D330" s="387"/>
      <c r="E330" s="202">
        <v>219</v>
      </c>
      <c r="F330" s="352">
        <f>C330*E330+C330*D330*Arkusz2!$L$2</f>
        <v>438</v>
      </c>
      <c r="G330" s="357" t="s">
        <v>290</v>
      </c>
      <c r="H330" s="391"/>
      <c r="I330" s="357" t="s">
        <v>12</v>
      </c>
    </row>
    <row r="331" spans="1:9" s="348" customFormat="1">
      <c r="A331" s="350" t="s">
        <v>104</v>
      </c>
      <c r="B331" s="365" t="s">
        <v>742</v>
      </c>
      <c r="C331" s="350">
        <v>4</v>
      </c>
      <c r="D331" s="387"/>
      <c r="E331" s="202">
        <v>59</v>
      </c>
      <c r="F331" s="352">
        <f>C331*E331+C331*D331*Arkusz2!$L$2</f>
        <v>236</v>
      </c>
      <c r="G331" s="357" t="s">
        <v>290</v>
      </c>
      <c r="H331" s="391"/>
      <c r="I331" s="357" t="s">
        <v>495</v>
      </c>
    </row>
    <row r="332" spans="1:9" s="348" customFormat="1">
      <c r="A332" s="350" t="s">
        <v>104</v>
      </c>
      <c r="B332" s="365" t="s">
        <v>743</v>
      </c>
      <c r="C332" s="350">
        <v>3</v>
      </c>
      <c r="D332" s="387"/>
      <c r="E332" s="202">
        <v>289</v>
      </c>
      <c r="F332" s="352">
        <f>C332*E332+C332*D332*Arkusz2!$L$2</f>
        <v>867</v>
      </c>
      <c r="G332" s="357" t="s">
        <v>290</v>
      </c>
      <c r="H332" s="391"/>
      <c r="I332" s="357" t="s">
        <v>495</v>
      </c>
    </row>
    <row r="333" spans="1:9" s="348" customFormat="1">
      <c r="A333" s="350" t="s">
        <v>104</v>
      </c>
      <c r="B333" s="365" t="s">
        <v>744</v>
      </c>
      <c r="C333" s="350">
        <v>2</v>
      </c>
      <c r="D333" s="387"/>
      <c r="E333" s="202">
        <v>575</v>
      </c>
      <c r="F333" s="352">
        <f>C333*E333+C333*D333*Arkusz2!$L$2</f>
        <v>1150</v>
      </c>
      <c r="G333" s="357" t="s">
        <v>290</v>
      </c>
      <c r="H333" s="391"/>
      <c r="I333" s="357" t="s">
        <v>495</v>
      </c>
    </row>
    <row r="334" spans="1:9" s="348" customFormat="1">
      <c r="A334" s="350" t="s">
        <v>104</v>
      </c>
      <c r="B334" s="365" t="s">
        <v>745</v>
      </c>
      <c r="C334" s="350">
        <v>2</v>
      </c>
      <c r="D334" s="387"/>
      <c r="E334" s="202">
        <v>245</v>
      </c>
      <c r="F334" s="352">
        <f>C334*E334+C334*D334*Arkusz2!$L$2</f>
        <v>490</v>
      </c>
      <c r="G334" s="357" t="s">
        <v>290</v>
      </c>
      <c r="H334" s="391"/>
      <c r="I334" s="357" t="s">
        <v>237</v>
      </c>
    </row>
    <row r="335" spans="1:9" s="348" customFormat="1">
      <c r="A335" s="350" t="s">
        <v>104</v>
      </c>
      <c r="B335" s="365" t="s">
        <v>746</v>
      </c>
      <c r="C335" s="350">
        <v>6</v>
      </c>
      <c r="D335" s="387"/>
      <c r="E335" s="202">
        <v>93</v>
      </c>
      <c r="F335" s="352">
        <f>C335*E335+C335*D335*Arkusz2!$L$2</f>
        <v>558</v>
      </c>
      <c r="G335" s="357" t="s">
        <v>290</v>
      </c>
      <c r="H335" s="391"/>
      <c r="I335" s="357" t="s">
        <v>237</v>
      </c>
    </row>
    <row r="336" spans="1:9" s="348" customFormat="1">
      <c r="A336" s="350" t="s">
        <v>104</v>
      </c>
      <c r="B336" s="365"/>
      <c r="C336" s="350"/>
      <c r="D336" s="387"/>
      <c r="E336" s="202"/>
      <c r="F336" s="352">
        <f>C336*E336+C336*D336*Arkusz2!$L$2</f>
        <v>0</v>
      </c>
      <c r="G336" s="357" t="s">
        <v>290</v>
      </c>
      <c r="H336" s="391"/>
      <c r="I336" s="357"/>
    </row>
    <row r="337" spans="1:9" s="348" customFormat="1">
      <c r="A337" s="350" t="s">
        <v>104</v>
      </c>
      <c r="B337" s="365"/>
      <c r="C337" s="350"/>
      <c r="D337" s="387"/>
      <c r="E337" s="202"/>
      <c r="F337" s="352">
        <f>C337*E337+C337*D337*Arkusz2!$L$2</f>
        <v>0</v>
      </c>
      <c r="G337" s="357" t="s">
        <v>290</v>
      </c>
      <c r="H337" s="391"/>
      <c r="I337" s="357"/>
    </row>
    <row r="338" spans="1:9" s="348" customFormat="1">
      <c r="A338" s="350" t="s">
        <v>104</v>
      </c>
      <c r="B338" s="365"/>
      <c r="C338" s="350"/>
      <c r="D338" s="387"/>
      <c r="E338" s="202"/>
      <c r="F338" s="352">
        <f>C338*E338+C338*D338*Arkusz2!$L$2</f>
        <v>0</v>
      </c>
      <c r="G338" s="357" t="s">
        <v>290</v>
      </c>
      <c r="H338" s="391"/>
      <c r="I338" s="357"/>
    </row>
    <row r="339" spans="1:9" s="348" customFormat="1">
      <c r="A339" s="350" t="s">
        <v>104</v>
      </c>
      <c r="B339" s="365"/>
      <c r="C339" s="350"/>
      <c r="D339" s="387"/>
      <c r="E339" s="202"/>
      <c r="F339" s="352">
        <f>C339*E339+C339*D339*Arkusz2!$L$2</f>
        <v>0</v>
      </c>
      <c r="G339" s="357" t="s">
        <v>290</v>
      </c>
      <c r="H339" s="391"/>
      <c r="I339" s="357"/>
    </row>
    <row r="340" spans="1:9" s="348" customFormat="1">
      <c r="A340" s="350" t="s">
        <v>104</v>
      </c>
      <c r="B340" s="365" t="s">
        <v>747</v>
      </c>
      <c r="C340" s="350">
        <v>1</v>
      </c>
      <c r="D340" s="387"/>
      <c r="E340" s="202"/>
      <c r="F340" s="352">
        <f>C340*E340+C340*D340*Arkusz2!$L$2</f>
        <v>0</v>
      </c>
      <c r="G340" s="357" t="s">
        <v>290</v>
      </c>
      <c r="H340" s="391"/>
      <c r="I340" s="357" t="s">
        <v>12</v>
      </c>
    </row>
    <row r="341" spans="1:9">
      <c r="A341" s="407" t="s">
        <v>434</v>
      </c>
      <c r="B341" s="275" t="s">
        <v>419</v>
      </c>
      <c r="C341" s="276">
        <v>4</v>
      </c>
      <c r="D341" s="277"/>
      <c r="E341" s="278">
        <v>799</v>
      </c>
      <c r="F341" s="132">
        <f>C341*E341+C341*D341*Arkusz2!$L$2</f>
        <v>3196</v>
      </c>
      <c r="G341" s="133" t="s">
        <v>290</v>
      </c>
      <c r="H341" s="127"/>
      <c r="I341" s="133" t="s">
        <v>10</v>
      </c>
    </row>
    <row r="342" spans="1:9" s="348" customFormat="1">
      <c r="A342" s="552" t="s">
        <v>639</v>
      </c>
      <c r="B342" s="233" t="s">
        <v>634</v>
      </c>
      <c r="C342" s="234">
        <v>5</v>
      </c>
      <c r="D342" s="235"/>
      <c r="E342" s="453">
        <v>399</v>
      </c>
      <c r="F342" s="379">
        <f>C342*E342+C342*D342*Arkusz2!$L$2</f>
        <v>1995</v>
      </c>
      <c r="G342" s="356" t="s">
        <v>290</v>
      </c>
      <c r="H342" s="391"/>
      <c r="I342" s="357" t="s">
        <v>495</v>
      </c>
    </row>
    <row r="343" spans="1:9" s="348" customFormat="1">
      <c r="A343" s="553" t="s">
        <v>639</v>
      </c>
      <c r="B343" s="233" t="s">
        <v>635</v>
      </c>
      <c r="C343" s="234">
        <v>5</v>
      </c>
      <c r="D343" s="235"/>
      <c r="E343" s="236">
        <v>229</v>
      </c>
      <c r="F343" s="352">
        <f>C343*E343+C343*D343*Arkusz2!$L$2</f>
        <v>1145</v>
      </c>
      <c r="G343" s="357" t="s">
        <v>290</v>
      </c>
      <c r="H343" s="391"/>
      <c r="I343" s="357" t="s">
        <v>495</v>
      </c>
    </row>
    <row r="344" spans="1:9" s="348" customFormat="1">
      <c r="A344" s="553" t="s">
        <v>639</v>
      </c>
      <c r="B344" s="233" t="s">
        <v>636</v>
      </c>
      <c r="C344" s="234">
        <v>10</v>
      </c>
      <c r="D344" s="235"/>
      <c r="E344" s="236">
        <v>13</v>
      </c>
      <c r="F344" s="352">
        <f>C344*E344+C344*D344*Arkusz2!$L$2</f>
        <v>130</v>
      </c>
      <c r="G344" s="357" t="s">
        <v>290</v>
      </c>
      <c r="H344" s="391"/>
      <c r="I344" s="357" t="s">
        <v>495</v>
      </c>
    </row>
    <row r="345" spans="1:9" s="348" customFormat="1">
      <c r="A345" s="553" t="s">
        <v>639</v>
      </c>
      <c r="B345" s="233" t="s">
        <v>637</v>
      </c>
      <c r="C345" s="234">
        <v>1</v>
      </c>
      <c r="D345" s="235"/>
      <c r="E345" s="236">
        <v>125</v>
      </c>
      <c r="F345" s="352">
        <f>C345*E345+C345*D345*Arkusz2!$L$2</f>
        <v>125</v>
      </c>
      <c r="G345" s="357" t="s">
        <v>290</v>
      </c>
      <c r="H345" s="391"/>
      <c r="I345" s="357" t="s">
        <v>495</v>
      </c>
    </row>
    <row r="346" spans="1:9" s="348" customFormat="1">
      <c r="A346" s="553" t="s">
        <v>639</v>
      </c>
      <c r="B346" s="233" t="s">
        <v>638</v>
      </c>
      <c r="C346" s="234">
        <v>10</v>
      </c>
      <c r="D346" s="235"/>
      <c r="E346" s="236">
        <v>31</v>
      </c>
      <c r="F346" s="352">
        <f>C346*E346+C346*D346*Arkusz2!$L$2</f>
        <v>310</v>
      </c>
      <c r="G346" s="357" t="s">
        <v>290</v>
      </c>
      <c r="H346" s="391"/>
      <c r="I346" s="357" t="s">
        <v>495</v>
      </c>
    </row>
    <row r="347" spans="1:9" s="348" customFormat="1">
      <c r="A347" s="553" t="s">
        <v>639</v>
      </c>
      <c r="B347" s="233" t="s">
        <v>640</v>
      </c>
      <c r="C347" s="234">
        <v>10</v>
      </c>
      <c r="D347" s="235"/>
      <c r="E347" s="453">
        <v>75</v>
      </c>
      <c r="F347" s="352">
        <f>C347*E347+C347*D347*Arkusz2!$L$2</f>
        <v>750</v>
      </c>
      <c r="G347" s="357" t="s">
        <v>290</v>
      </c>
      <c r="H347" s="391"/>
      <c r="I347" s="357" t="s">
        <v>237</v>
      </c>
    </row>
    <row r="348" spans="1:9" s="348" customFormat="1">
      <c r="A348" s="553" t="s">
        <v>639</v>
      </c>
      <c r="B348" s="233" t="s">
        <v>641</v>
      </c>
      <c r="C348" s="234">
        <v>3</v>
      </c>
      <c r="D348" s="235"/>
      <c r="E348" s="236">
        <v>95</v>
      </c>
      <c r="F348" s="352">
        <f>C348*E348+C348*D348*Arkusz2!$L$2</f>
        <v>285</v>
      </c>
      <c r="G348" s="357" t="s">
        <v>290</v>
      </c>
      <c r="H348" s="391"/>
      <c r="I348" s="357" t="s">
        <v>237</v>
      </c>
    </row>
    <row r="349" spans="1:9" s="348" customFormat="1">
      <c r="A349" s="553" t="s">
        <v>639</v>
      </c>
      <c r="B349" s="233" t="s">
        <v>642</v>
      </c>
      <c r="C349" s="234">
        <v>4</v>
      </c>
      <c r="D349" s="235"/>
      <c r="E349" s="236">
        <v>34</v>
      </c>
      <c r="F349" s="352">
        <f>C349*E349+C349*D349*Arkusz2!$L$2</f>
        <v>136</v>
      </c>
      <c r="G349" s="357" t="s">
        <v>290</v>
      </c>
      <c r="H349" s="391"/>
      <c r="I349" s="357" t="s">
        <v>237</v>
      </c>
    </row>
    <row r="350" spans="1:9" s="348" customFormat="1">
      <c r="A350" s="553" t="s">
        <v>639</v>
      </c>
      <c r="B350" s="233" t="s">
        <v>643</v>
      </c>
      <c r="C350" s="234">
        <v>10</v>
      </c>
      <c r="D350" s="235"/>
      <c r="E350" s="236">
        <v>65</v>
      </c>
      <c r="F350" s="352">
        <f>C350*E350+C350*D350*Arkusz2!$L$2</f>
        <v>650</v>
      </c>
      <c r="G350" s="357" t="s">
        <v>290</v>
      </c>
      <c r="H350" s="391"/>
      <c r="I350" s="357" t="s">
        <v>237</v>
      </c>
    </row>
    <row r="351" spans="1:9" s="348" customFormat="1" ht="30">
      <c r="A351" s="553" t="s">
        <v>639</v>
      </c>
      <c r="B351" s="233" t="s">
        <v>644</v>
      </c>
      <c r="C351" s="234">
        <v>1</v>
      </c>
      <c r="D351" s="235"/>
      <c r="E351" s="236"/>
      <c r="F351" s="352">
        <f>C351*E351+C351*D351*Arkusz2!$L$2</f>
        <v>0</v>
      </c>
      <c r="G351" s="357" t="s">
        <v>290</v>
      </c>
      <c r="H351" s="391"/>
      <c r="I351" s="357" t="s">
        <v>12</v>
      </c>
    </row>
    <row r="352" spans="1:9" s="348" customFormat="1">
      <c r="A352" s="553" t="s">
        <v>639</v>
      </c>
      <c r="B352" s="233" t="s">
        <v>645</v>
      </c>
      <c r="C352" s="234">
        <v>1</v>
      </c>
      <c r="D352" s="235"/>
      <c r="E352" s="236"/>
      <c r="F352" s="352">
        <f>C352*E352+C352*D352*Arkusz2!$L$2</f>
        <v>0</v>
      </c>
      <c r="G352" s="357" t="s">
        <v>290</v>
      </c>
      <c r="H352" s="391"/>
      <c r="I352" s="357" t="s">
        <v>6</v>
      </c>
    </row>
    <row r="353" spans="1:9" s="348" customFormat="1">
      <c r="A353" s="553" t="s">
        <v>639</v>
      </c>
      <c r="B353" s="367" t="s">
        <v>470</v>
      </c>
      <c r="C353" s="350">
        <v>1</v>
      </c>
      <c r="D353" s="347"/>
      <c r="E353" s="256">
        <v>5899</v>
      </c>
      <c r="F353" s="352">
        <f>C353*E353+C353*D353*Arkusz2!$L$2</f>
        <v>5899</v>
      </c>
      <c r="G353" s="357" t="s">
        <v>290</v>
      </c>
      <c r="H353" s="391"/>
      <c r="I353" s="357" t="s">
        <v>6</v>
      </c>
    </row>
    <row r="354" spans="1:9" s="348" customFormat="1">
      <c r="A354" s="553" t="s">
        <v>639</v>
      </c>
      <c r="B354" s="481" t="s">
        <v>646</v>
      </c>
      <c r="C354" s="234">
        <v>1</v>
      </c>
      <c r="D354" s="235"/>
      <c r="E354" s="236"/>
      <c r="F354" s="352">
        <f>C354*E354+C354*D354*Arkusz2!$L$2</f>
        <v>0</v>
      </c>
      <c r="G354" s="357" t="s">
        <v>290</v>
      </c>
      <c r="H354" s="391"/>
      <c r="I354" s="357" t="s">
        <v>6</v>
      </c>
    </row>
    <row r="355" spans="1:9" s="348" customFormat="1">
      <c r="A355" s="553" t="s">
        <v>639</v>
      </c>
      <c r="B355" s="233" t="s">
        <v>647</v>
      </c>
      <c r="C355" s="234">
        <v>1</v>
      </c>
      <c r="D355" s="235"/>
      <c r="E355" s="236"/>
      <c r="F355" s="352">
        <f>C355*E355+C355*D355*Arkusz2!$L$2</f>
        <v>0</v>
      </c>
      <c r="G355" s="357" t="s">
        <v>290</v>
      </c>
      <c r="H355" s="391"/>
      <c r="I355" s="357" t="s">
        <v>6</v>
      </c>
    </row>
    <row r="356" spans="1:9" s="348" customFormat="1">
      <c r="A356" s="553" t="s">
        <v>639</v>
      </c>
      <c r="B356" s="233" t="s">
        <v>648</v>
      </c>
      <c r="C356" s="234"/>
      <c r="D356" s="235"/>
      <c r="E356" s="236"/>
      <c r="F356" s="352">
        <f>C356*E356+C356*D356*Arkusz2!$L$2</f>
        <v>0</v>
      </c>
      <c r="G356" s="357" t="s">
        <v>290</v>
      </c>
      <c r="H356" s="391"/>
      <c r="I356" s="357" t="s">
        <v>10</v>
      </c>
    </row>
    <row r="357" spans="1:9" s="348" customFormat="1">
      <c r="A357" s="553" t="s">
        <v>639</v>
      </c>
      <c r="B357" s="233" t="s">
        <v>649</v>
      </c>
      <c r="C357" s="234"/>
      <c r="D357" s="235"/>
      <c r="E357" s="236"/>
      <c r="F357" s="352">
        <f>C357*E357+C357*D357*Arkusz2!$L$2</f>
        <v>0</v>
      </c>
      <c r="G357" s="357" t="s">
        <v>290</v>
      </c>
      <c r="H357" s="391"/>
      <c r="I357" s="357" t="s">
        <v>10</v>
      </c>
    </row>
    <row r="358" spans="1:9" s="348" customFormat="1">
      <c r="A358" s="553" t="s">
        <v>639</v>
      </c>
      <c r="B358" s="233" t="s">
        <v>650</v>
      </c>
      <c r="C358" s="234"/>
      <c r="D358" s="235"/>
      <c r="E358" s="236"/>
      <c r="F358" s="352">
        <f>C358*E358+C358*D358*Arkusz2!$L$2</f>
        <v>0</v>
      </c>
      <c r="G358" s="357" t="s">
        <v>290</v>
      </c>
      <c r="H358" s="391"/>
      <c r="I358" s="357" t="s">
        <v>10</v>
      </c>
    </row>
    <row r="359" spans="1:9" s="348" customFormat="1">
      <c r="A359" s="553" t="s">
        <v>639</v>
      </c>
      <c r="B359" s="233" t="s">
        <v>651</v>
      </c>
      <c r="C359" s="234"/>
      <c r="D359" s="235"/>
      <c r="E359" s="236"/>
      <c r="F359" s="352">
        <f>C359*E359+C359*D359*Arkusz2!$L$2</f>
        <v>0</v>
      </c>
      <c r="G359" s="357" t="s">
        <v>290</v>
      </c>
      <c r="H359" s="391"/>
      <c r="I359" s="357" t="s">
        <v>10</v>
      </c>
    </row>
    <row r="360" spans="1:9" s="348" customFormat="1">
      <c r="A360" s="553" t="s">
        <v>639</v>
      </c>
      <c r="B360" s="233" t="s">
        <v>652</v>
      </c>
      <c r="C360" s="234"/>
      <c r="D360" s="235"/>
      <c r="E360" s="236"/>
      <c r="F360" s="352">
        <f>C360*E360+C360*D360*Arkusz2!$L$2</f>
        <v>0</v>
      </c>
      <c r="G360" s="357" t="s">
        <v>290</v>
      </c>
      <c r="H360" s="391"/>
      <c r="I360" s="357" t="s">
        <v>10</v>
      </c>
    </row>
    <row r="361" spans="1:9" s="348" customFormat="1">
      <c r="A361" s="553" t="s">
        <v>639</v>
      </c>
      <c r="B361" s="233" t="s">
        <v>608</v>
      </c>
      <c r="C361" s="234"/>
      <c r="D361" s="235"/>
      <c r="E361" s="236"/>
      <c r="F361" s="352">
        <f>C361*E361+C361*D361*Arkusz2!$L$2</f>
        <v>0</v>
      </c>
      <c r="G361" s="357" t="s">
        <v>290</v>
      </c>
      <c r="H361" s="391"/>
      <c r="I361" s="357" t="s">
        <v>10</v>
      </c>
    </row>
    <row r="362" spans="1:9" s="348" customFormat="1">
      <c r="A362" s="554" t="s">
        <v>639</v>
      </c>
      <c r="B362" s="438" t="s">
        <v>314</v>
      </c>
      <c r="C362" s="439">
        <v>1</v>
      </c>
      <c r="D362" s="235"/>
      <c r="E362" s="236">
        <v>200</v>
      </c>
      <c r="F362" s="393">
        <f>C362*E362+C362*D362*Arkusz2!$L$2</f>
        <v>200</v>
      </c>
      <c r="G362" s="358" t="s">
        <v>290</v>
      </c>
      <c r="H362" s="392"/>
      <c r="I362" s="358" t="s">
        <v>237</v>
      </c>
    </row>
    <row r="363" spans="1:9" s="296" customFormat="1" ht="30">
      <c r="A363" s="410" t="s">
        <v>502</v>
      </c>
      <c r="B363" s="322" t="s">
        <v>106</v>
      </c>
      <c r="C363" s="319">
        <v>20</v>
      </c>
      <c r="D363" s="329"/>
      <c r="E363" s="307">
        <v>130.1</v>
      </c>
      <c r="F363" s="308">
        <v>2602</v>
      </c>
      <c r="G363" s="310" t="s">
        <v>290</v>
      </c>
      <c r="H363" s="330"/>
      <c r="I363" s="310" t="s">
        <v>5</v>
      </c>
    </row>
    <row r="364" spans="1:9" s="296" customFormat="1">
      <c r="A364" s="350" t="s">
        <v>502</v>
      </c>
      <c r="B364" s="318" t="s">
        <v>107</v>
      </c>
      <c r="C364" s="318">
        <v>1</v>
      </c>
      <c r="D364" s="327"/>
      <c r="E364" s="311">
        <v>498.15</v>
      </c>
      <c r="F364" s="308">
        <v>498.15</v>
      </c>
      <c r="G364" s="310" t="s">
        <v>290</v>
      </c>
      <c r="H364" s="330"/>
      <c r="I364" s="310" t="s">
        <v>12</v>
      </c>
    </row>
    <row r="365" spans="1:9" s="296" customFormat="1">
      <c r="A365" s="350" t="s">
        <v>502</v>
      </c>
      <c r="B365" s="318" t="s">
        <v>108</v>
      </c>
      <c r="C365" s="312">
        <v>1</v>
      </c>
      <c r="D365" s="326"/>
      <c r="E365" s="311">
        <v>265</v>
      </c>
      <c r="F365" s="308">
        <v>265</v>
      </c>
      <c r="G365" s="310" t="s">
        <v>290</v>
      </c>
      <c r="H365" s="330"/>
      <c r="I365" s="310" t="s">
        <v>12</v>
      </c>
    </row>
    <row r="366" spans="1:9" ht="15" customHeight="1">
      <c r="A366" s="350" t="s">
        <v>502</v>
      </c>
      <c r="B366" s="33" t="s">
        <v>346</v>
      </c>
      <c r="C366" s="4">
        <v>1</v>
      </c>
      <c r="D366" s="99"/>
      <c r="E366" s="24">
        <v>499.9</v>
      </c>
      <c r="F366" s="8">
        <f>C366*E366+C366*D366*Arkusz2!$L$2</f>
        <v>499.9</v>
      </c>
      <c r="G366" s="21" t="s">
        <v>290</v>
      </c>
      <c r="H366" s="123"/>
      <c r="I366" s="21" t="s">
        <v>10</v>
      </c>
    </row>
    <row r="367" spans="1:9">
      <c r="A367" s="350" t="s">
        <v>502</v>
      </c>
      <c r="B367" s="33" t="s">
        <v>347</v>
      </c>
      <c r="C367" s="4">
        <v>1</v>
      </c>
      <c r="D367" s="99"/>
      <c r="E367" s="24">
        <v>549.9</v>
      </c>
      <c r="F367" s="8">
        <f>C367*E367+C367*D367*Arkusz2!$L$2</f>
        <v>549.9</v>
      </c>
      <c r="G367" s="21" t="s">
        <v>290</v>
      </c>
      <c r="H367" s="123"/>
      <c r="I367" s="21" t="s">
        <v>10</v>
      </c>
    </row>
    <row r="368" spans="1:9">
      <c r="A368" s="350" t="s">
        <v>502</v>
      </c>
      <c r="B368" s="33" t="s">
        <v>348</v>
      </c>
      <c r="C368" s="4">
        <v>1</v>
      </c>
      <c r="D368" s="99"/>
      <c r="E368" s="24">
        <v>459.9</v>
      </c>
      <c r="F368" s="8">
        <f>C368*E368+C368*D368*Arkusz2!$L$2</f>
        <v>459.9</v>
      </c>
      <c r="G368" s="21" t="s">
        <v>290</v>
      </c>
      <c r="H368" s="123"/>
      <c r="I368" s="21" t="s">
        <v>10</v>
      </c>
    </row>
    <row r="369" spans="1:9">
      <c r="A369" s="350" t="s">
        <v>502</v>
      </c>
      <c r="B369" s="33" t="s">
        <v>350</v>
      </c>
      <c r="C369" s="4">
        <v>1</v>
      </c>
      <c r="D369" s="99"/>
      <c r="E369" s="24">
        <v>399.9</v>
      </c>
      <c r="F369" s="8">
        <f>C369*E369+C369*D369*Arkusz2!$L$2</f>
        <v>399.9</v>
      </c>
      <c r="G369" s="21" t="s">
        <v>290</v>
      </c>
      <c r="H369" s="123"/>
      <c r="I369" s="21" t="s">
        <v>10</v>
      </c>
    </row>
    <row r="370" spans="1:9">
      <c r="A370" s="350" t="s">
        <v>502</v>
      </c>
      <c r="B370" s="33" t="s">
        <v>349</v>
      </c>
      <c r="C370" s="4">
        <v>1</v>
      </c>
      <c r="D370" s="99"/>
      <c r="E370" s="24">
        <v>899.9</v>
      </c>
      <c r="F370" s="8">
        <f>C370*E370+C370*D370*Arkusz2!$L$2</f>
        <v>899.9</v>
      </c>
      <c r="G370" s="21" t="s">
        <v>290</v>
      </c>
      <c r="H370" s="123"/>
      <c r="I370" s="21" t="s">
        <v>10</v>
      </c>
    </row>
    <row r="371" spans="1:9">
      <c r="A371" s="350" t="s">
        <v>502</v>
      </c>
      <c r="B371" s="33" t="s">
        <v>351</v>
      </c>
      <c r="C371" s="4">
        <v>1</v>
      </c>
      <c r="D371" s="99"/>
      <c r="E371" s="24">
        <v>899.9</v>
      </c>
      <c r="F371" s="8">
        <f>C371*E371+C371*D371*Arkusz2!$L$2</f>
        <v>899.9</v>
      </c>
      <c r="G371" s="21" t="s">
        <v>290</v>
      </c>
      <c r="H371" s="123"/>
      <c r="I371" s="21" t="s">
        <v>10</v>
      </c>
    </row>
    <row r="372" spans="1:9">
      <c r="A372" s="350" t="s">
        <v>502</v>
      </c>
      <c r="B372" s="33" t="s">
        <v>352</v>
      </c>
      <c r="C372" s="4">
        <v>1</v>
      </c>
      <c r="D372" s="99"/>
      <c r="E372" s="24">
        <v>899.9</v>
      </c>
      <c r="F372" s="8">
        <f>C372*E372+C372*D372*Arkusz2!$L$2</f>
        <v>899.9</v>
      </c>
      <c r="G372" s="21" t="s">
        <v>290</v>
      </c>
      <c r="H372" s="123"/>
      <c r="I372" s="21" t="s">
        <v>10</v>
      </c>
    </row>
    <row r="373" spans="1:9">
      <c r="A373" s="350" t="s">
        <v>502</v>
      </c>
      <c r="B373" s="42" t="s">
        <v>353</v>
      </c>
      <c r="C373" s="4">
        <v>1</v>
      </c>
      <c r="D373" s="107"/>
      <c r="E373" s="24">
        <v>345.31</v>
      </c>
      <c r="F373" s="8">
        <f>C373*E373+C373*D373*Arkusz2!$L$2</f>
        <v>345.31</v>
      </c>
      <c r="G373" s="21" t="s">
        <v>290</v>
      </c>
      <c r="H373" s="123"/>
      <c r="I373" s="21" t="s">
        <v>10</v>
      </c>
    </row>
    <row r="374" spans="1:9">
      <c r="A374" s="350" t="s">
        <v>502</v>
      </c>
      <c r="B374" s="33" t="s">
        <v>354</v>
      </c>
      <c r="C374" s="4">
        <v>1</v>
      </c>
      <c r="D374" s="99"/>
      <c r="E374" s="24">
        <v>239.9</v>
      </c>
      <c r="F374" s="8">
        <f>C374*E374+C374*D374*Arkusz2!$L$2</f>
        <v>239.9</v>
      </c>
      <c r="G374" s="21" t="s">
        <v>290</v>
      </c>
      <c r="H374" s="123"/>
      <c r="I374" s="21" t="s">
        <v>12</v>
      </c>
    </row>
    <row r="375" spans="1:9">
      <c r="A375" s="350" t="s">
        <v>502</v>
      </c>
      <c r="B375" s="42" t="s">
        <v>355</v>
      </c>
      <c r="C375" s="4">
        <v>1</v>
      </c>
      <c r="D375" s="107"/>
      <c r="E375" s="24">
        <v>699.9</v>
      </c>
      <c r="F375" s="8">
        <f>C375*E375+C375*D375*Arkusz2!$L$2</f>
        <v>699.9</v>
      </c>
      <c r="G375" s="21" t="s">
        <v>290</v>
      </c>
      <c r="H375" s="123"/>
      <c r="I375" s="21" t="s">
        <v>12</v>
      </c>
    </row>
    <row r="376" spans="1:9">
      <c r="A376" s="350" t="s">
        <v>502</v>
      </c>
      <c r="B376" s="33" t="s">
        <v>356</v>
      </c>
      <c r="C376" s="4">
        <v>6</v>
      </c>
      <c r="D376" s="99"/>
      <c r="E376" s="24">
        <v>19.899999999999999</v>
      </c>
      <c r="F376" s="8">
        <f>C376*E376+C376*D376*Arkusz2!$L$2</f>
        <v>119.39999999999999</v>
      </c>
      <c r="G376" s="21" t="s">
        <v>290</v>
      </c>
      <c r="H376" s="123"/>
      <c r="I376" s="21" t="s">
        <v>12</v>
      </c>
    </row>
    <row r="377" spans="1:9">
      <c r="A377" s="350" t="s">
        <v>502</v>
      </c>
      <c r="B377" s="33" t="s">
        <v>357</v>
      </c>
      <c r="C377" s="4">
        <v>1</v>
      </c>
      <c r="D377" s="99"/>
      <c r="E377" s="24">
        <v>39.9</v>
      </c>
      <c r="F377" s="8">
        <f>C377*E377+C377*D377*Arkusz2!$L$2</f>
        <v>39.9</v>
      </c>
      <c r="G377" s="21" t="s">
        <v>290</v>
      </c>
      <c r="H377" s="123"/>
      <c r="I377" s="21" t="s">
        <v>12</v>
      </c>
    </row>
    <row r="378" spans="1:9">
      <c r="A378" s="350" t="s">
        <v>502</v>
      </c>
      <c r="B378" s="33" t="s">
        <v>359</v>
      </c>
      <c r="C378" s="4">
        <v>6</v>
      </c>
      <c r="D378" s="99"/>
      <c r="E378" s="24">
        <v>39.9</v>
      </c>
      <c r="F378" s="8">
        <f>C378*E378+C378*D378*Arkusz2!$L$2</f>
        <v>239.39999999999998</v>
      </c>
      <c r="G378" s="21" t="s">
        <v>290</v>
      </c>
      <c r="H378" s="123"/>
      <c r="I378" s="21" t="s">
        <v>12</v>
      </c>
    </row>
    <row r="379" spans="1:9">
      <c r="A379" s="350" t="s">
        <v>502</v>
      </c>
      <c r="B379" s="33" t="s">
        <v>358</v>
      </c>
      <c r="C379" s="4">
        <v>1</v>
      </c>
      <c r="D379" s="99"/>
      <c r="E379" s="24">
        <v>259.89999999999998</v>
      </c>
      <c r="F379" s="8">
        <f>C379*E379+C379*D379*Arkusz2!$L$2</f>
        <v>259.89999999999998</v>
      </c>
      <c r="G379" s="21" t="s">
        <v>290</v>
      </c>
      <c r="H379" s="123"/>
      <c r="I379" s="21" t="s">
        <v>10</v>
      </c>
    </row>
    <row r="380" spans="1:9" s="217" customFormat="1">
      <c r="A380" s="350" t="s">
        <v>502</v>
      </c>
      <c r="B380" s="192" t="s">
        <v>14</v>
      </c>
      <c r="C380" s="223">
        <v>1</v>
      </c>
      <c r="D380" s="205"/>
      <c r="E380" s="187">
        <v>669</v>
      </c>
      <c r="F380" s="184">
        <f>C380*E380+C380*D380*Arkusz2!$L$2</f>
        <v>669</v>
      </c>
      <c r="G380" s="186" t="s">
        <v>290</v>
      </c>
      <c r="H380" s="212"/>
      <c r="I380" s="186" t="s">
        <v>6</v>
      </c>
    </row>
    <row r="381" spans="1:9">
      <c r="A381" s="350" t="s">
        <v>502</v>
      </c>
      <c r="B381" s="192" t="s">
        <v>470</v>
      </c>
      <c r="C381" s="223">
        <v>1</v>
      </c>
      <c r="D381" s="216"/>
      <c r="E381" s="256">
        <v>5899</v>
      </c>
      <c r="F381" s="184">
        <f>C381*E381+C381*D381*Arkusz2!$L$2</f>
        <v>5899</v>
      </c>
      <c r="G381" s="186" t="s">
        <v>290</v>
      </c>
      <c r="H381" s="212"/>
      <c r="I381" s="186" t="s">
        <v>6</v>
      </c>
    </row>
    <row r="382" spans="1:9">
      <c r="A382" s="350" t="s">
        <v>502</v>
      </c>
      <c r="B382" s="196" t="s">
        <v>458</v>
      </c>
      <c r="C382" s="223">
        <v>1</v>
      </c>
      <c r="D382" s="208"/>
      <c r="E382" s="187">
        <v>3250</v>
      </c>
      <c r="F382" s="184">
        <f>C382*E382+C382*D382*Arkusz2!$L$2</f>
        <v>3250</v>
      </c>
      <c r="G382" s="186" t="s">
        <v>290</v>
      </c>
      <c r="H382" s="212"/>
      <c r="I382" s="186" t="s">
        <v>472</v>
      </c>
    </row>
    <row r="383" spans="1:9" s="217" customFormat="1">
      <c r="A383" s="350" t="s">
        <v>502</v>
      </c>
      <c r="B383" s="191" t="s">
        <v>152</v>
      </c>
      <c r="C383" s="223">
        <v>2</v>
      </c>
      <c r="D383" s="210"/>
      <c r="E383" s="202">
        <v>955.71</v>
      </c>
      <c r="F383" s="184">
        <f>C383*E383+C383*D383*Arkusz2!$L$2</f>
        <v>1911.42</v>
      </c>
      <c r="G383" s="186" t="s">
        <v>290</v>
      </c>
      <c r="H383" s="212"/>
      <c r="I383" s="186" t="s">
        <v>12</v>
      </c>
    </row>
    <row r="384" spans="1:9">
      <c r="A384" s="279" t="s">
        <v>502</v>
      </c>
      <c r="B384" s="194" t="s">
        <v>26</v>
      </c>
      <c r="C384" s="188">
        <v>1</v>
      </c>
      <c r="D384" s="206"/>
      <c r="E384" s="189">
        <v>129</v>
      </c>
      <c r="F384" s="125">
        <f>C384*E384+C384*D384*Arkusz2!$L$2</f>
        <v>129</v>
      </c>
      <c r="G384" s="22" t="s">
        <v>290</v>
      </c>
      <c r="H384" s="213"/>
      <c r="I384" s="22" t="s">
        <v>6</v>
      </c>
    </row>
    <row r="385" spans="1:9" s="217" customFormat="1" ht="15" customHeight="1">
      <c r="A385" s="410" t="s">
        <v>109</v>
      </c>
      <c r="B385" s="192" t="s">
        <v>504</v>
      </c>
      <c r="C385" s="223">
        <v>2</v>
      </c>
      <c r="D385" s="205"/>
      <c r="E385" s="187">
        <v>595.35</v>
      </c>
      <c r="F385" s="184">
        <f>C385*E385+C385*D385*Arkusz2!$L$2</f>
        <v>1190.7</v>
      </c>
      <c r="G385" s="186" t="s">
        <v>290</v>
      </c>
      <c r="H385" s="212"/>
      <c r="I385" s="186" t="s">
        <v>10</v>
      </c>
    </row>
    <row r="386" spans="1:9" s="217" customFormat="1" ht="15" customHeight="1">
      <c r="A386" s="350" t="s">
        <v>109</v>
      </c>
      <c r="B386" s="192" t="s">
        <v>503</v>
      </c>
      <c r="C386" s="223">
        <v>3</v>
      </c>
      <c r="D386" s="205"/>
      <c r="E386" s="187">
        <v>488.31</v>
      </c>
      <c r="F386" s="184">
        <f>C386*E386+C386*D386*Arkusz2!$L$2</f>
        <v>1464.93</v>
      </c>
      <c r="G386" s="186" t="s">
        <v>290</v>
      </c>
      <c r="H386" s="212"/>
      <c r="I386" s="186" t="s">
        <v>10</v>
      </c>
    </row>
    <row r="387" spans="1:9" s="217" customFormat="1" ht="15" customHeight="1">
      <c r="A387" s="350" t="s">
        <v>109</v>
      </c>
      <c r="B387" s="192" t="s">
        <v>505</v>
      </c>
      <c r="C387" s="223">
        <v>1</v>
      </c>
      <c r="D387" s="205"/>
      <c r="E387" s="187">
        <v>500</v>
      </c>
      <c r="F387" s="184">
        <f>C387*E387+C387*D387*Arkusz2!$L$2</f>
        <v>500</v>
      </c>
      <c r="G387" s="186" t="s">
        <v>290</v>
      </c>
      <c r="H387" s="212"/>
      <c r="I387" s="186" t="s">
        <v>10</v>
      </c>
    </row>
    <row r="388" spans="1:9" s="217" customFormat="1" ht="15" customHeight="1">
      <c r="A388" s="350" t="s">
        <v>109</v>
      </c>
      <c r="B388" s="192" t="s">
        <v>508</v>
      </c>
      <c r="C388" s="223">
        <v>1</v>
      </c>
      <c r="D388" s="205"/>
      <c r="E388" s="187">
        <v>549.9</v>
      </c>
      <c r="F388" s="184">
        <f>C388*E388+C388*D388*Arkusz2!$L$2</f>
        <v>549.9</v>
      </c>
      <c r="G388" s="186" t="s">
        <v>290</v>
      </c>
      <c r="H388" s="212"/>
      <c r="I388" s="186" t="s">
        <v>10</v>
      </c>
    </row>
    <row r="389" spans="1:9" s="217" customFormat="1" ht="15" customHeight="1">
      <c r="A389" s="350" t="s">
        <v>109</v>
      </c>
      <c r="B389" s="192" t="s">
        <v>509</v>
      </c>
      <c r="C389" s="223">
        <v>1</v>
      </c>
      <c r="D389" s="205"/>
      <c r="E389" s="187">
        <v>459.9</v>
      </c>
      <c r="F389" s="184">
        <f>C389*E389+C389*D389*Arkusz2!$L$2</f>
        <v>459.9</v>
      </c>
      <c r="G389" s="186" t="s">
        <v>290</v>
      </c>
      <c r="H389" s="212"/>
      <c r="I389" s="186" t="s">
        <v>10</v>
      </c>
    </row>
    <row r="390" spans="1:9" s="217" customFormat="1" ht="15" customHeight="1">
      <c r="A390" s="350" t="s">
        <v>109</v>
      </c>
      <c r="B390" s="192" t="s">
        <v>507</v>
      </c>
      <c r="C390" s="223">
        <v>1</v>
      </c>
      <c r="D390" s="205"/>
      <c r="E390" s="187">
        <v>209.9</v>
      </c>
      <c r="F390" s="184">
        <f>C390*E390+C390*D390*Arkusz2!$L$2</f>
        <v>209.9</v>
      </c>
      <c r="G390" s="186" t="s">
        <v>290</v>
      </c>
      <c r="H390" s="212"/>
      <c r="I390" s="186" t="s">
        <v>10</v>
      </c>
    </row>
    <row r="391" spans="1:9">
      <c r="A391" s="350" t="s">
        <v>109</v>
      </c>
      <c r="B391" s="33" t="s">
        <v>506</v>
      </c>
      <c r="C391" s="4">
        <v>1</v>
      </c>
      <c r="D391" s="99"/>
      <c r="E391" s="24">
        <v>999</v>
      </c>
      <c r="F391" s="184">
        <f>C391*E391+C391*D391*Arkusz2!$L$2</f>
        <v>999</v>
      </c>
      <c r="G391" s="186" t="s">
        <v>290</v>
      </c>
      <c r="H391" s="212"/>
      <c r="I391" s="186" t="s">
        <v>10</v>
      </c>
    </row>
    <row r="392" spans="1:9" s="304" customFormat="1">
      <c r="A392" s="350" t="s">
        <v>109</v>
      </c>
      <c r="B392" s="316" t="s">
        <v>511</v>
      </c>
      <c r="C392" s="306">
        <v>1</v>
      </c>
      <c r="D392" s="323"/>
      <c r="E392" s="311">
        <v>10000</v>
      </c>
      <c r="F392" s="308">
        <f>C392*E392+C392*D392*Arkusz2!$L$2</f>
        <v>10000</v>
      </c>
      <c r="G392" s="310" t="s">
        <v>290</v>
      </c>
      <c r="H392" s="330"/>
      <c r="I392" s="310" t="s">
        <v>5</v>
      </c>
    </row>
    <row r="393" spans="1:9">
      <c r="A393" s="350" t="s">
        <v>109</v>
      </c>
      <c r="B393" s="33" t="s">
        <v>110</v>
      </c>
      <c r="C393" s="4">
        <v>1</v>
      </c>
      <c r="D393" s="99"/>
      <c r="E393" s="24">
        <v>2000</v>
      </c>
      <c r="F393" s="184">
        <f>C393*E393+C393*D393*Arkusz2!$L$2</f>
        <v>2000</v>
      </c>
      <c r="G393" s="186" t="s">
        <v>290</v>
      </c>
      <c r="H393" s="212"/>
      <c r="I393" s="186" t="s">
        <v>6</v>
      </c>
    </row>
    <row r="394" spans="1:9">
      <c r="A394" s="350" t="s">
        <v>109</v>
      </c>
      <c r="B394" s="33" t="s">
        <v>88</v>
      </c>
      <c r="C394" s="4">
        <v>1</v>
      </c>
      <c r="D394" s="99"/>
      <c r="E394" s="24">
        <v>3000</v>
      </c>
      <c r="F394" s="8">
        <f>C394*E394+C394*D394*Arkusz2!$L$2</f>
        <v>3000</v>
      </c>
      <c r="G394" s="21" t="s">
        <v>290</v>
      </c>
      <c r="H394" s="123"/>
      <c r="I394" s="21" t="s">
        <v>6</v>
      </c>
    </row>
    <row r="395" spans="1:9">
      <c r="A395" s="350" t="s">
        <v>109</v>
      </c>
      <c r="B395" s="33" t="s">
        <v>90</v>
      </c>
      <c r="C395" s="4">
        <v>1</v>
      </c>
      <c r="D395" s="99"/>
      <c r="E395" s="24">
        <v>2000</v>
      </c>
      <c r="F395" s="8">
        <f>C395*E395+C395*D395*Arkusz2!$L$2</f>
        <v>2000</v>
      </c>
      <c r="G395" s="21" t="s">
        <v>290</v>
      </c>
      <c r="H395" s="123"/>
      <c r="I395" s="21" t="s">
        <v>6</v>
      </c>
    </row>
    <row r="396" spans="1:9">
      <c r="A396" s="350" t="s">
        <v>109</v>
      </c>
      <c r="B396" s="196" t="s">
        <v>458</v>
      </c>
      <c r="C396" s="223">
        <v>1</v>
      </c>
      <c r="D396" s="208"/>
      <c r="E396" s="187">
        <v>3250</v>
      </c>
      <c r="F396" s="184">
        <f>C396*E396+C396*D396*Arkusz2!$L$2</f>
        <v>3250</v>
      </c>
      <c r="G396" s="186" t="s">
        <v>290</v>
      </c>
      <c r="H396" s="212"/>
      <c r="I396" s="186" t="s">
        <v>472</v>
      </c>
    </row>
    <row r="397" spans="1:9">
      <c r="A397" s="350" t="s">
        <v>109</v>
      </c>
      <c r="B397" s="42" t="s">
        <v>473</v>
      </c>
      <c r="C397" s="4">
        <v>4</v>
      </c>
      <c r="D397" s="104"/>
      <c r="E397" s="24">
        <v>131.61000000000001</v>
      </c>
      <c r="F397" s="8">
        <f>C397*E397+C397*D397*Arkusz2!$L$2</f>
        <v>526.44000000000005</v>
      </c>
      <c r="G397" s="21" t="s">
        <v>290</v>
      </c>
      <c r="H397" s="123"/>
      <c r="I397" s="21" t="s">
        <v>12</v>
      </c>
    </row>
    <row r="398" spans="1:9">
      <c r="A398" s="350" t="s">
        <v>109</v>
      </c>
      <c r="B398" s="42" t="s">
        <v>172</v>
      </c>
      <c r="C398" s="4">
        <v>1</v>
      </c>
      <c r="D398" s="103"/>
      <c r="E398" s="24">
        <v>372.69</v>
      </c>
      <c r="F398" s="8">
        <f>C398*E398+C398*D398*Arkusz2!$L$2</f>
        <v>372.69</v>
      </c>
      <c r="G398" s="21" t="s">
        <v>290</v>
      </c>
      <c r="H398" s="123"/>
      <c r="I398" s="21" t="s">
        <v>12</v>
      </c>
    </row>
    <row r="399" spans="1:9">
      <c r="A399" s="279" t="s">
        <v>109</v>
      </c>
      <c r="B399" s="196" t="s">
        <v>87</v>
      </c>
      <c r="C399" s="4">
        <v>2</v>
      </c>
      <c r="D399" s="208"/>
      <c r="E399" s="187">
        <v>955.71</v>
      </c>
      <c r="F399" s="8">
        <f>C399*E399+C399*D399*Arkusz2!$L$2</f>
        <v>1911.42</v>
      </c>
      <c r="G399" s="21" t="s">
        <v>290</v>
      </c>
      <c r="H399" s="212"/>
      <c r="I399" s="21" t="s">
        <v>12</v>
      </c>
    </row>
    <row r="400" spans="1:9">
      <c r="A400" s="349" t="s">
        <v>111</v>
      </c>
      <c r="B400" s="313" t="s">
        <v>470</v>
      </c>
      <c r="C400" s="305">
        <v>1</v>
      </c>
      <c r="D400" s="332"/>
      <c r="E400" s="258">
        <v>5899</v>
      </c>
      <c r="F400" s="320">
        <f>C400*E400+C400*D400*Arkusz2!$L$2</f>
        <v>5899</v>
      </c>
      <c r="G400" s="309" t="s">
        <v>290</v>
      </c>
      <c r="H400" s="331"/>
      <c r="I400" s="309" t="s">
        <v>6</v>
      </c>
    </row>
    <row r="401" spans="1:9">
      <c r="A401" s="350" t="s">
        <v>111</v>
      </c>
      <c r="B401" s="317" t="s">
        <v>458</v>
      </c>
      <c r="C401" s="306">
        <v>1</v>
      </c>
      <c r="D401" s="324"/>
      <c r="E401" s="311">
        <v>3250</v>
      </c>
      <c r="F401" s="308">
        <f>C401*E401+C401*D401*Arkusz2!$L$2</f>
        <v>3250</v>
      </c>
      <c r="G401" s="310" t="s">
        <v>290</v>
      </c>
      <c r="H401" s="330"/>
      <c r="I401" s="310" t="s">
        <v>472</v>
      </c>
    </row>
    <row r="402" spans="1:9">
      <c r="A402" s="350" t="s">
        <v>111</v>
      </c>
      <c r="B402" s="316" t="s">
        <v>26</v>
      </c>
      <c r="C402" s="317">
        <v>1</v>
      </c>
      <c r="D402" s="323"/>
      <c r="E402" s="311">
        <v>129</v>
      </c>
      <c r="F402" s="308">
        <f>C402*E402+C402*D402*Arkusz2!$L$2</f>
        <v>129</v>
      </c>
      <c r="G402" s="310" t="s">
        <v>290</v>
      </c>
      <c r="H402" s="330"/>
      <c r="I402" s="310" t="s">
        <v>6</v>
      </c>
    </row>
    <row r="403" spans="1:9">
      <c r="A403" s="350" t="s">
        <v>111</v>
      </c>
      <c r="B403" s="314" t="s">
        <v>152</v>
      </c>
      <c r="C403" s="317">
        <v>1</v>
      </c>
      <c r="D403" s="325"/>
      <c r="E403" s="311">
        <v>955</v>
      </c>
      <c r="F403" s="308">
        <f>C403*E403+C403*D403*Arkusz2!$L$2</f>
        <v>955</v>
      </c>
      <c r="G403" s="310" t="s">
        <v>290</v>
      </c>
      <c r="H403" s="330"/>
      <c r="I403" s="310" t="s">
        <v>12</v>
      </c>
    </row>
    <row r="404" spans="1:9">
      <c r="A404" s="350" t="s">
        <v>111</v>
      </c>
      <c r="B404" s="316" t="s">
        <v>90</v>
      </c>
      <c r="C404" s="317">
        <v>1</v>
      </c>
      <c r="D404" s="323"/>
      <c r="E404" s="311">
        <v>2000</v>
      </c>
      <c r="F404" s="308">
        <f>C404*E404+C404*D404*Arkusz2!$L$2</f>
        <v>2000</v>
      </c>
      <c r="G404" s="310" t="s">
        <v>290</v>
      </c>
      <c r="H404" s="330"/>
      <c r="I404" s="310" t="s">
        <v>6</v>
      </c>
    </row>
    <row r="405" spans="1:9" s="304" customFormat="1" ht="30">
      <c r="A405" s="350" t="s">
        <v>111</v>
      </c>
      <c r="B405" s="318" t="s">
        <v>516</v>
      </c>
      <c r="C405" s="318">
        <v>1</v>
      </c>
      <c r="D405" s="326"/>
      <c r="E405" s="315">
        <v>664.2</v>
      </c>
      <c r="F405" s="272">
        <f>C405*E405+C405*D405*Arkusz2!$L$2</f>
        <v>664.2</v>
      </c>
      <c r="G405" s="273" t="s">
        <v>290</v>
      </c>
      <c r="H405" s="333"/>
      <c r="I405" s="273" t="s">
        <v>5</v>
      </c>
    </row>
    <row r="406" spans="1:9" s="306" customFormat="1">
      <c r="A406" s="350" t="s">
        <v>111</v>
      </c>
      <c r="B406" s="318" t="s">
        <v>517</v>
      </c>
      <c r="C406" s="318">
        <v>1</v>
      </c>
      <c r="D406" s="326"/>
      <c r="E406" s="315">
        <v>169.9</v>
      </c>
      <c r="F406" s="272">
        <f>C406*E406+C406*D406*Arkusz2!$L$2</f>
        <v>169.9</v>
      </c>
      <c r="G406" s="273" t="s">
        <v>290</v>
      </c>
      <c r="H406" s="333"/>
      <c r="I406" s="273" t="s">
        <v>5</v>
      </c>
    </row>
    <row r="407" spans="1:9" s="304" customFormat="1" ht="30">
      <c r="A407" s="350" t="s">
        <v>111</v>
      </c>
      <c r="B407" s="318" t="s">
        <v>512</v>
      </c>
      <c r="C407" s="318">
        <v>1</v>
      </c>
      <c r="D407" s="326"/>
      <c r="E407" s="315">
        <v>469.86</v>
      </c>
      <c r="F407" s="272">
        <f>C407*E407+C407*D407*Arkusz2!$L$2</f>
        <v>469.86</v>
      </c>
      <c r="G407" s="273" t="s">
        <v>290</v>
      </c>
      <c r="H407" s="333"/>
      <c r="I407" s="273" t="s">
        <v>5</v>
      </c>
    </row>
    <row r="408" spans="1:9" s="304" customFormat="1">
      <c r="A408" s="350" t="s">
        <v>111</v>
      </c>
      <c r="B408" s="318" t="s">
        <v>513</v>
      </c>
      <c r="C408" s="318">
        <v>1</v>
      </c>
      <c r="D408" s="326"/>
      <c r="E408" s="315">
        <v>59.9</v>
      </c>
      <c r="F408" s="272">
        <f>C408*E408+C408*D408*Arkusz2!$L$2</f>
        <v>59.9</v>
      </c>
      <c r="G408" s="273" t="s">
        <v>290</v>
      </c>
      <c r="H408" s="333"/>
      <c r="I408" s="273" t="s">
        <v>5</v>
      </c>
    </row>
    <row r="409" spans="1:9" s="304" customFormat="1">
      <c r="A409" s="350" t="s">
        <v>111</v>
      </c>
      <c r="B409" s="318" t="s">
        <v>514</v>
      </c>
      <c r="C409" s="318">
        <v>1</v>
      </c>
      <c r="D409" s="326"/>
      <c r="E409" s="315">
        <v>84.9</v>
      </c>
      <c r="F409" s="272">
        <f>C409*E409+C409*D409*Arkusz2!$L$2</f>
        <v>84.9</v>
      </c>
      <c r="G409" s="273" t="s">
        <v>290</v>
      </c>
      <c r="H409" s="333"/>
      <c r="I409" s="273" t="s">
        <v>5</v>
      </c>
    </row>
    <row r="410" spans="1:9" s="304" customFormat="1">
      <c r="A410" s="350" t="s">
        <v>111</v>
      </c>
      <c r="B410" s="321" t="s">
        <v>515</v>
      </c>
      <c r="C410" s="321">
        <v>1</v>
      </c>
      <c r="D410" s="328"/>
      <c r="E410" s="271">
        <v>36</v>
      </c>
      <c r="F410" s="334">
        <f>C410*E410+C410*D410*Arkusz2!$L$2</f>
        <v>36</v>
      </c>
      <c r="G410" s="335" t="s">
        <v>290</v>
      </c>
      <c r="H410" s="274"/>
      <c r="I410" s="335" t="s">
        <v>5</v>
      </c>
    </row>
    <row r="411" spans="1:9">
      <c r="A411" s="410" t="s">
        <v>18</v>
      </c>
      <c r="B411" s="316" t="s">
        <v>115</v>
      </c>
      <c r="C411" s="306">
        <v>1</v>
      </c>
      <c r="D411" s="323"/>
      <c r="E411" s="311">
        <v>299.89999999999998</v>
      </c>
      <c r="F411" s="308">
        <f>C411*E411+C411*D411*Arkusz2!$L$2</f>
        <v>299.89999999999998</v>
      </c>
      <c r="G411" s="310" t="s">
        <v>290</v>
      </c>
      <c r="H411" s="123"/>
      <c r="I411" s="310" t="s">
        <v>10</v>
      </c>
    </row>
    <row r="412" spans="1:9">
      <c r="A412" s="350" t="s">
        <v>18</v>
      </c>
      <c r="B412" s="33" t="s">
        <v>112</v>
      </c>
      <c r="C412" s="4">
        <v>1</v>
      </c>
      <c r="D412" s="99"/>
      <c r="E412" s="24">
        <v>399.8</v>
      </c>
      <c r="F412" s="8">
        <f>C412*E412+C412*D412*Arkusz2!$L$2</f>
        <v>399.8</v>
      </c>
      <c r="G412" s="21" t="s">
        <v>290</v>
      </c>
      <c r="H412" s="123"/>
      <c r="I412" s="21" t="s">
        <v>10</v>
      </c>
    </row>
    <row r="413" spans="1:9">
      <c r="A413" s="350" t="s">
        <v>18</v>
      </c>
      <c r="B413" s="33" t="s">
        <v>113</v>
      </c>
      <c r="C413" s="4">
        <v>2</v>
      </c>
      <c r="D413" s="99"/>
      <c r="E413" s="24">
        <v>49</v>
      </c>
      <c r="F413" s="8">
        <f>C413*E413+C413*D413*Arkusz2!$L$2</f>
        <v>98</v>
      </c>
      <c r="G413" s="21" t="s">
        <v>290</v>
      </c>
      <c r="H413" s="123"/>
      <c r="I413" s="21" t="s">
        <v>10</v>
      </c>
    </row>
    <row r="414" spans="1:9">
      <c r="A414" s="350" t="s">
        <v>18</v>
      </c>
      <c r="B414" s="33" t="s">
        <v>114</v>
      </c>
      <c r="C414" s="4">
        <v>1</v>
      </c>
      <c r="D414" s="99"/>
      <c r="E414" s="24">
        <v>3200</v>
      </c>
      <c r="F414" s="8">
        <f>C414*E414+C414*D414*Arkusz2!$L$2</f>
        <v>3200</v>
      </c>
      <c r="G414" s="21" t="s">
        <v>290</v>
      </c>
      <c r="H414" s="123"/>
      <c r="I414" s="21" t="s">
        <v>10</v>
      </c>
    </row>
    <row r="415" spans="1:9" s="217" customFormat="1">
      <c r="A415" s="350" t="s">
        <v>18</v>
      </c>
      <c r="B415" s="196" t="s">
        <v>458</v>
      </c>
      <c r="C415" s="223">
        <v>3</v>
      </c>
      <c r="D415" s="208"/>
      <c r="E415" s="187">
        <v>3250</v>
      </c>
      <c r="F415" s="184">
        <f>C415*E415+C415*D415*Arkusz2!$L$2</f>
        <v>9750</v>
      </c>
      <c r="G415" s="186" t="s">
        <v>290</v>
      </c>
      <c r="H415" s="212"/>
      <c r="I415" s="186" t="s">
        <v>472</v>
      </c>
    </row>
    <row r="416" spans="1:9">
      <c r="A416" s="350" t="s">
        <v>18</v>
      </c>
      <c r="B416" s="33" t="s">
        <v>125</v>
      </c>
      <c r="C416" s="4">
        <v>2</v>
      </c>
      <c r="D416" s="99"/>
      <c r="E416" s="24">
        <v>139.9</v>
      </c>
      <c r="F416" s="8">
        <f>C416*E416+C416*D416*Arkusz2!$L$2</f>
        <v>279.8</v>
      </c>
      <c r="G416" s="21" t="s">
        <v>290</v>
      </c>
      <c r="H416" s="123"/>
      <c r="I416" s="21" t="s">
        <v>10</v>
      </c>
    </row>
    <row r="417" spans="1:9">
      <c r="A417" s="350" t="s">
        <v>18</v>
      </c>
      <c r="B417" s="44" t="s">
        <v>116</v>
      </c>
      <c r="C417" s="25">
        <v>1</v>
      </c>
      <c r="D417" s="107"/>
      <c r="E417" s="24">
        <v>8990</v>
      </c>
      <c r="F417" s="8">
        <f>C417*E417+C417*D417*Arkusz2!$L$2</f>
        <v>8990</v>
      </c>
      <c r="G417" s="21" t="s">
        <v>290</v>
      </c>
      <c r="H417" s="123"/>
      <c r="I417" s="21" t="s">
        <v>6</v>
      </c>
    </row>
    <row r="418" spans="1:9">
      <c r="A418" s="350" t="s">
        <v>18</v>
      </c>
      <c r="B418" s="44" t="s">
        <v>117</v>
      </c>
      <c r="C418" s="25">
        <v>1</v>
      </c>
      <c r="D418" s="107"/>
      <c r="E418" s="24">
        <v>56.9</v>
      </c>
      <c r="F418" s="8">
        <f>C418*E418+C418*D418*Arkusz2!$L$2</f>
        <v>56.9</v>
      </c>
      <c r="G418" s="21" t="s">
        <v>290</v>
      </c>
      <c r="H418" s="123"/>
      <c r="I418" s="21" t="s">
        <v>6</v>
      </c>
    </row>
    <row r="419" spans="1:9">
      <c r="A419" s="350" t="s">
        <v>18</v>
      </c>
      <c r="B419" s="44" t="s">
        <v>118</v>
      </c>
      <c r="C419" s="25">
        <v>1</v>
      </c>
      <c r="D419" s="107"/>
      <c r="E419" s="24">
        <v>500</v>
      </c>
      <c r="F419" s="8">
        <f>C419*E419+C419*D419*Arkusz2!$L$2</f>
        <v>500</v>
      </c>
      <c r="G419" s="21" t="s">
        <v>290</v>
      </c>
      <c r="H419" s="123"/>
      <c r="I419" s="21" t="s">
        <v>6</v>
      </c>
    </row>
    <row r="420" spans="1:9">
      <c r="A420" s="350" t="s">
        <v>18</v>
      </c>
      <c r="B420" s="44" t="s">
        <v>119</v>
      </c>
      <c r="C420" s="25">
        <v>1</v>
      </c>
      <c r="D420" s="107"/>
      <c r="E420" s="24">
        <v>1200</v>
      </c>
      <c r="F420" s="8">
        <f>C420*E420+C420*D420*Arkusz2!$L$2</f>
        <v>1200</v>
      </c>
      <c r="G420" s="21" t="s">
        <v>290</v>
      </c>
      <c r="H420" s="123"/>
      <c r="I420" s="21" t="s">
        <v>6</v>
      </c>
    </row>
    <row r="421" spans="1:9">
      <c r="A421" s="350" t="s">
        <v>18</v>
      </c>
      <c r="B421" s="44" t="s">
        <v>120</v>
      </c>
      <c r="C421" s="25">
        <v>1</v>
      </c>
      <c r="D421" s="107"/>
      <c r="E421" s="24">
        <v>600</v>
      </c>
      <c r="F421" s="8">
        <f>C421*E421+C421*D421*Arkusz2!$L$2</f>
        <v>600</v>
      </c>
      <c r="G421" s="21" t="s">
        <v>290</v>
      </c>
      <c r="H421" s="123"/>
      <c r="I421" s="21" t="s">
        <v>6</v>
      </c>
    </row>
    <row r="422" spans="1:9" s="304" customFormat="1">
      <c r="A422" s="350" t="s">
        <v>18</v>
      </c>
      <c r="B422" s="343" t="s">
        <v>121</v>
      </c>
      <c r="C422" s="340">
        <v>1</v>
      </c>
      <c r="D422" s="344"/>
      <c r="E422" s="339">
        <v>59.9</v>
      </c>
      <c r="F422" s="337">
        <v>59.9</v>
      </c>
      <c r="G422" s="338" t="s">
        <v>290</v>
      </c>
      <c r="H422" s="345"/>
      <c r="I422" s="338" t="s">
        <v>5</v>
      </c>
    </row>
    <row r="423" spans="1:9" s="304" customFormat="1">
      <c r="A423" s="350" t="s">
        <v>18</v>
      </c>
      <c r="B423" s="343" t="s">
        <v>122</v>
      </c>
      <c r="C423" s="340">
        <v>1</v>
      </c>
      <c r="D423" s="344"/>
      <c r="E423" s="339">
        <v>45.9</v>
      </c>
      <c r="F423" s="337">
        <v>45.9</v>
      </c>
      <c r="G423" s="338" t="s">
        <v>290</v>
      </c>
      <c r="H423" s="345"/>
      <c r="I423" s="338" t="s">
        <v>12</v>
      </c>
    </row>
    <row r="424" spans="1:9" s="304" customFormat="1">
      <c r="A424" s="350" t="s">
        <v>18</v>
      </c>
      <c r="B424" s="343" t="s">
        <v>123</v>
      </c>
      <c r="C424" s="340">
        <v>1</v>
      </c>
      <c r="D424" s="344"/>
      <c r="E424" s="339">
        <v>45.9</v>
      </c>
      <c r="F424" s="337">
        <v>45.9</v>
      </c>
      <c r="G424" s="338" t="s">
        <v>290</v>
      </c>
      <c r="H424" s="345"/>
      <c r="I424" s="338" t="s">
        <v>12</v>
      </c>
    </row>
    <row r="425" spans="1:9" s="304" customFormat="1">
      <c r="A425" s="279" t="s">
        <v>18</v>
      </c>
      <c r="B425" s="343" t="s">
        <v>124</v>
      </c>
      <c r="C425" s="340">
        <v>1</v>
      </c>
      <c r="D425" s="344"/>
      <c r="E425" s="339">
        <v>45.9</v>
      </c>
      <c r="F425" s="337">
        <v>45.9</v>
      </c>
      <c r="G425" s="338" t="s">
        <v>290</v>
      </c>
      <c r="H425" s="346"/>
      <c r="I425" s="338" t="s">
        <v>12</v>
      </c>
    </row>
    <row r="426" spans="1:9">
      <c r="A426" s="410" t="s">
        <v>373</v>
      </c>
      <c r="B426" s="197" t="s">
        <v>518</v>
      </c>
      <c r="C426" s="199">
        <v>2</v>
      </c>
      <c r="D426" s="117"/>
      <c r="E426" s="183">
        <v>2000</v>
      </c>
      <c r="F426" s="203">
        <f>C426*E426+C426*D426*Arkusz2!$L$2</f>
        <v>4000</v>
      </c>
      <c r="G426" s="185" t="s">
        <v>290</v>
      </c>
      <c r="H426" s="214"/>
      <c r="I426" s="185" t="s">
        <v>10</v>
      </c>
    </row>
    <row r="427" spans="1:9" s="217" customFormat="1">
      <c r="A427" s="350" t="s">
        <v>373</v>
      </c>
      <c r="B427" s="196" t="s">
        <v>420</v>
      </c>
      <c r="C427" s="34">
        <v>25</v>
      </c>
      <c r="D427" s="107"/>
      <c r="E427" s="187">
        <v>400</v>
      </c>
      <c r="F427" s="184">
        <f>C427*E427+C427*D427*Arkusz2!$L$2</f>
        <v>10000</v>
      </c>
      <c r="G427" s="186" t="s">
        <v>290</v>
      </c>
      <c r="H427" s="212"/>
      <c r="I427" s="186" t="s">
        <v>10</v>
      </c>
    </row>
    <row r="428" spans="1:9" s="217" customFormat="1">
      <c r="A428" s="350" t="s">
        <v>373</v>
      </c>
      <c r="B428" s="196" t="s">
        <v>474</v>
      </c>
      <c r="C428" s="34">
        <v>1</v>
      </c>
      <c r="D428" s="107"/>
      <c r="E428" s="187">
        <v>400</v>
      </c>
      <c r="F428" s="184">
        <f>C428*E428+C428*D428*Arkusz2!$L$2</f>
        <v>400</v>
      </c>
      <c r="G428" s="186" t="s">
        <v>290</v>
      </c>
      <c r="H428" s="212"/>
      <c r="I428" s="186" t="s">
        <v>12</v>
      </c>
    </row>
    <row r="429" spans="1:9" s="336" customFormat="1">
      <c r="A429" s="350" t="s">
        <v>373</v>
      </c>
      <c r="B429" s="342" t="s">
        <v>609</v>
      </c>
      <c r="C429" s="341">
        <v>1</v>
      </c>
      <c r="D429" s="344"/>
      <c r="E429" s="339">
        <v>130</v>
      </c>
      <c r="F429" s="337">
        <f>C429*E429+C429*D429*Arkusz2!$L$2</f>
        <v>130</v>
      </c>
      <c r="G429" s="338" t="s">
        <v>290</v>
      </c>
      <c r="H429" s="345"/>
      <c r="I429" s="338" t="s">
        <v>12</v>
      </c>
    </row>
    <row r="430" spans="1:9" s="336" customFormat="1">
      <c r="A430" s="350" t="s">
        <v>373</v>
      </c>
      <c r="B430" s="342" t="s">
        <v>302</v>
      </c>
      <c r="C430" s="341">
        <v>1</v>
      </c>
      <c r="D430" s="344"/>
      <c r="E430" s="339"/>
      <c r="F430" s="337">
        <f>C430*E430+C430*D430*Arkusz2!$L$2</f>
        <v>0</v>
      </c>
      <c r="G430" s="338" t="s">
        <v>290</v>
      </c>
      <c r="H430" s="345"/>
      <c r="I430" s="338" t="s">
        <v>10</v>
      </c>
    </row>
    <row r="431" spans="1:9" s="217" customFormat="1">
      <c r="A431" s="279" t="s">
        <v>373</v>
      </c>
      <c r="B431" s="370" t="s">
        <v>421</v>
      </c>
      <c r="C431" s="368">
        <v>1</v>
      </c>
      <c r="D431" s="388"/>
      <c r="E431" s="360">
        <v>1500</v>
      </c>
      <c r="F431" s="352">
        <f>C431*E431+C431*D431*Arkusz2!$L$2</f>
        <v>1500</v>
      </c>
      <c r="G431" s="357" t="s">
        <v>290</v>
      </c>
      <c r="H431" s="391"/>
      <c r="I431" s="357" t="s">
        <v>10</v>
      </c>
    </row>
    <row r="432" spans="1:9" s="348" customFormat="1">
      <c r="A432" s="548" t="s">
        <v>528</v>
      </c>
      <c r="B432" s="197"/>
      <c r="C432" s="372"/>
      <c r="D432" s="329"/>
      <c r="E432" s="351"/>
      <c r="F432" s="379">
        <f>C432*E432+C432*D432*Arkusz2!$L$2</f>
        <v>0</v>
      </c>
      <c r="G432" s="356" t="s">
        <v>290</v>
      </c>
      <c r="H432" s="394"/>
      <c r="I432" s="356" t="s">
        <v>10</v>
      </c>
    </row>
    <row r="433" spans="1:9" s="348" customFormat="1">
      <c r="A433" s="553" t="s">
        <v>528</v>
      </c>
      <c r="B433" s="370"/>
      <c r="C433" s="368"/>
      <c r="D433" s="388"/>
      <c r="E433" s="360"/>
      <c r="F433" s="352">
        <f>C433*E433+C433*D433*Arkusz2!$L$2</f>
        <v>0</v>
      </c>
      <c r="G433" s="357" t="s">
        <v>290</v>
      </c>
      <c r="H433" s="391"/>
      <c r="I433" s="357" t="s">
        <v>10</v>
      </c>
    </row>
    <row r="434" spans="1:9" s="348" customFormat="1">
      <c r="A434" s="553" t="s">
        <v>528</v>
      </c>
      <c r="B434" s="370"/>
      <c r="C434" s="368"/>
      <c r="D434" s="388"/>
      <c r="E434" s="360"/>
      <c r="F434" s="352">
        <f>C434*E434+C434*D434*Arkusz2!$L$2</f>
        <v>0</v>
      </c>
      <c r="G434" s="357" t="s">
        <v>290</v>
      </c>
      <c r="H434" s="391"/>
      <c r="I434" s="357" t="s">
        <v>10</v>
      </c>
    </row>
    <row r="435" spans="1:9" s="348" customFormat="1">
      <c r="A435" s="553" t="s">
        <v>528</v>
      </c>
      <c r="B435" s="370"/>
      <c r="C435" s="368"/>
      <c r="D435" s="388"/>
      <c r="E435" s="360"/>
      <c r="F435" s="352">
        <f>C435*E435+C435*D435*Arkusz2!$L$2</f>
        <v>0</v>
      </c>
      <c r="G435" s="357" t="s">
        <v>290</v>
      </c>
      <c r="H435" s="391"/>
      <c r="I435" s="357" t="s">
        <v>10</v>
      </c>
    </row>
    <row r="436" spans="1:9" s="348" customFormat="1">
      <c r="A436" s="553" t="s">
        <v>528</v>
      </c>
      <c r="B436" s="370"/>
      <c r="C436" s="368"/>
      <c r="D436" s="388"/>
      <c r="E436" s="360"/>
      <c r="F436" s="352">
        <f>C436*E436+C436*D436*Arkusz2!$L$2</f>
        <v>0</v>
      </c>
      <c r="G436" s="357" t="s">
        <v>290</v>
      </c>
      <c r="H436" s="391"/>
      <c r="I436" s="357" t="s">
        <v>10</v>
      </c>
    </row>
    <row r="437" spans="1:9" s="348" customFormat="1">
      <c r="A437" s="553" t="s">
        <v>528</v>
      </c>
      <c r="B437" s="370"/>
      <c r="C437" s="368"/>
      <c r="D437" s="388"/>
      <c r="E437" s="360"/>
      <c r="F437" s="352">
        <f>C437*E437+C437*D437*Arkusz2!$L$2</f>
        <v>0</v>
      </c>
      <c r="G437" s="357" t="s">
        <v>290</v>
      </c>
      <c r="H437" s="391"/>
      <c r="I437" s="357" t="s">
        <v>10</v>
      </c>
    </row>
    <row r="438" spans="1:9" s="348" customFormat="1">
      <c r="A438" s="532" t="s">
        <v>528</v>
      </c>
      <c r="B438" s="204"/>
      <c r="C438" s="198"/>
      <c r="D438" s="328"/>
      <c r="E438" s="363"/>
      <c r="F438" s="352">
        <f>C438*E438+C438*D438*Arkusz2!$L$2</f>
        <v>0</v>
      </c>
      <c r="G438" s="357" t="s">
        <v>290</v>
      </c>
      <c r="H438" s="392"/>
      <c r="I438" s="358" t="s">
        <v>10</v>
      </c>
    </row>
    <row r="439" spans="1:9">
      <c r="A439" s="279" t="s">
        <v>19</v>
      </c>
      <c r="B439" s="33" t="s">
        <v>126</v>
      </c>
      <c r="C439" s="4">
        <v>1</v>
      </c>
      <c r="D439" s="99"/>
      <c r="E439" s="56">
        <v>500</v>
      </c>
      <c r="F439" s="379">
        <f>C439*E439+C439*D439*Arkusz2!$L$2</f>
        <v>500</v>
      </c>
      <c r="G439" s="356" t="s">
        <v>290</v>
      </c>
      <c r="H439" s="123"/>
      <c r="I439" s="21" t="s">
        <v>10</v>
      </c>
    </row>
    <row r="440" spans="1:9">
      <c r="A440" s="350" t="s">
        <v>19</v>
      </c>
      <c r="B440" s="33" t="s">
        <v>127</v>
      </c>
      <c r="C440" s="4">
        <v>1</v>
      </c>
      <c r="D440" s="99"/>
      <c r="E440" s="56">
        <v>400</v>
      </c>
      <c r="F440" s="8">
        <f>C440*E440+C440*D440*Arkusz2!$L$2</f>
        <v>400</v>
      </c>
      <c r="G440" s="21" t="s">
        <v>290</v>
      </c>
      <c r="H440" s="123"/>
      <c r="I440" s="21" t="s">
        <v>10</v>
      </c>
    </row>
    <row r="441" spans="1:9">
      <c r="A441" s="350" t="s">
        <v>19</v>
      </c>
      <c r="B441" s="33" t="s">
        <v>128</v>
      </c>
      <c r="C441" s="4">
        <v>3</v>
      </c>
      <c r="D441" s="99"/>
      <c r="E441" s="56">
        <v>600</v>
      </c>
      <c r="F441" s="8">
        <f>C441*E441+C441*D441*Arkusz2!$L$2</f>
        <v>1800</v>
      </c>
      <c r="G441" s="21" t="s">
        <v>290</v>
      </c>
      <c r="H441" s="123"/>
      <c r="I441" s="21" t="s">
        <v>10</v>
      </c>
    </row>
    <row r="442" spans="1:9">
      <c r="A442" s="350" t="s">
        <v>19</v>
      </c>
      <c r="B442" s="42" t="s">
        <v>129</v>
      </c>
      <c r="C442" s="34">
        <v>2</v>
      </c>
      <c r="D442" s="103"/>
      <c r="E442" s="60">
        <v>400</v>
      </c>
      <c r="F442" s="8">
        <f>C442*E442+C442*D442*Arkusz2!$L$2</f>
        <v>800</v>
      </c>
      <c r="G442" s="21" t="s">
        <v>290</v>
      </c>
      <c r="H442" s="123"/>
      <c r="I442" s="21" t="s">
        <v>10</v>
      </c>
    </row>
    <row r="443" spans="1:9">
      <c r="A443" s="350" t="s">
        <v>19</v>
      </c>
      <c r="B443" s="42" t="s">
        <v>130</v>
      </c>
      <c r="C443" s="34">
        <v>14</v>
      </c>
      <c r="D443" s="103"/>
      <c r="E443" s="60">
        <v>62</v>
      </c>
      <c r="F443" s="8">
        <f>C443*E443+C443*D443*Arkusz2!$L$2</f>
        <v>868</v>
      </c>
      <c r="G443" s="21" t="s">
        <v>290</v>
      </c>
      <c r="H443" s="123"/>
      <c r="I443" s="21" t="s">
        <v>10</v>
      </c>
    </row>
    <row r="444" spans="1:9">
      <c r="A444" s="350" t="s">
        <v>19</v>
      </c>
      <c r="B444" s="196" t="s">
        <v>465</v>
      </c>
      <c r="C444" s="215">
        <v>4</v>
      </c>
      <c r="D444" s="216"/>
      <c r="E444" s="177">
        <v>4045</v>
      </c>
      <c r="F444" s="184">
        <f>C444*E444+C444*D444*Arkusz2!$L$2</f>
        <v>16180</v>
      </c>
      <c r="G444" s="21" t="s">
        <v>290</v>
      </c>
      <c r="H444" s="123"/>
      <c r="I444" s="21" t="s">
        <v>472</v>
      </c>
    </row>
    <row r="445" spans="1:9">
      <c r="A445" s="350" t="s">
        <v>19</v>
      </c>
      <c r="B445" s="33" t="s">
        <v>303</v>
      </c>
      <c r="C445" s="33">
        <v>4</v>
      </c>
      <c r="D445" s="114"/>
      <c r="E445" s="66">
        <v>200</v>
      </c>
      <c r="F445" s="8">
        <f>C445*E445+C445*D445*Arkusz2!$L$2</f>
        <v>800</v>
      </c>
      <c r="G445" s="21" t="s">
        <v>290</v>
      </c>
      <c r="H445" s="123"/>
      <c r="I445" s="21" t="s">
        <v>10</v>
      </c>
    </row>
    <row r="446" spans="1:9">
      <c r="A446" s="279" t="s">
        <v>19</v>
      </c>
      <c r="B446" s="35" t="s">
        <v>110</v>
      </c>
      <c r="C446" s="26">
        <v>1</v>
      </c>
      <c r="D446" s="100"/>
      <c r="E446" s="57">
        <v>2000</v>
      </c>
      <c r="F446" s="8">
        <f>C446*E446+C446*D446*Arkusz2!$L$2</f>
        <v>2000</v>
      </c>
      <c r="G446" s="358" t="s">
        <v>290</v>
      </c>
      <c r="H446" s="124"/>
      <c r="I446" s="21" t="s">
        <v>6</v>
      </c>
    </row>
    <row r="447" spans="1:9" s="348" customFormat="1">
      <c r="A447" s="349" t="s">
        <v>526</v>
      </c>
      <c r="B447" s="370" t="s">
        <v>460</v>
      </c>
      <c r="C447" s="397">
        <v>1</v>
      </c>
      <c r="D447" s="347"/>
      <c r="E447" s="177">
        <v>3779</v>
      </c>
      <c r="F447" s="379">
        <f>C447*E447+C447*D447*Arkusz2!$L$2</f>
        <v>3779</v>
      </c>
      <c r="G447" s="357" t="s">
        <v>290</v>
      </c>
      <c r="H447" s="347"/>
      <c r="I447" s="356" t="s">
        <v>6</v>
      </c>
    </row>
    <row r="448" spans="1:9" s="348" customFormat="1" ht="30">
      <c r="A448" s="350" t="s">
        <v>526</v>
      </c>
      <c r="B448" s="369" t="s">
        <v>527</v>
      </c>
      <c r="C448" s="362">
        <v>1</v>
      </c>
      <c r="D448" s="384"/>
      <c r="E448" s="376">
        <v>1500</v>
      </c>
      <c r="F448" s="393">
        <f>C448*E448+C448*D448*Arkusz2!$L$2</f>
        <v>1500</v>
      </c>
      <c r="G448" s="357" t="s">
        <v>290</v>
      </c>
      <c r="H448" s="392"/>
      <c r="I448" s="357" t="s">
        <v>10</v>
      </c>
    </row>
    <row r="449" spans="1:9" s="336" customFormat="1">
      <c r="A449" s="349" t="s">
        <v>484</v>
      </c>
      <c r="B449" s="371" t="s">
        <v>131</v>
      </c>
      <c r="C449" s="361">
        <v>1</v>
      </c>
      <c r="D449" s="388"/>
      <c r="E449" s="360">
        <v>99.9</v>
      </c>
      <c r="F449" s="352">
        <v>99.9</v>
      </c>
      <c r="G449" s="356" t="s">
        <v>290</v>
      </c>
      <c r="H449" s="391"/>
      <c r="I449" s="356" t="s">
        <v>5</v>
      </c>
    </row>
    <row r="450" spans="1:9" s="336" customFormat="1" ht="30">
      <c r="A450" s="350" t="s">
        <v>484</v>
      </c>
      <c r="B450" s="371" t="s">
        <v>132</v>
      </c>
      <c r="C450" s="361">
        <v>1</v>
      </c>
      <c r="D450" s="388"/>
      <c r="E450" s="360">
        <v>139.30000000000001</v>
      </c>
      <c r="F450" s="352">
        <v>139.30000000000001</v>
      </c>
      <c r="G450" s="357" t="s">
        <v>290</v>
      </c>
      <c r="H450" s="391"/>
      <c r="I450" s="357" t="s">
        <v>5</v>
      </c>
    </row>
    <row r="451" spans="1:9" s="336" customFormat="1">
      <c r="A451" s="350" t="s">
        <v>484</v>
      </c>
      <c r="B451" s="371" t="s">
        <v>133</v>
      </c>
      <c r="C451" s="361">
        <v>1</v>
      </c>
      <c r="D451" s="388"/>
      <c r="E451" s="360">
        <v>29.9</v>
      </c>
      <c r="F451" s="352">
        <v>29.9</v>
      </c>
      <c r="G451" s="357" t="s">
        <v>290</v>
      </c>
      <c r="H451" s="391"/>
      <c r="I451" s="357" t="s">
        <v>5</v>
      </c>
    </row>
    <row r="452" spans="1:9" s="336" customFormat="1">
      <c r="A452" s="350" t="s">
        <v>484</v>
      </c>
      <c r="B452" s="371" t="s">
        <v>134</v>
      </c>
      <c r="C452" s="361">
        <v>1</v>
      </c>
      <c r="D452" s="388"/>
      <c r="E452" s="360">
        <v>149.9</v>
      </c>
      <c r="F452" s="352">
        <v>149.9</v>
      </c>
      <c r="G452" s="357" t="s">
        <v>290</v>
      </c>
      <c r="H452" s="391"/>
      <c r="I452" s="357" t="s">
        <v>5</v>
      </c>
    </row>
    <row r="453" spans="1:9" s="336" customFormat="1">
      <c r="A453" s="350" t="s">
        <v>484</v>
      </c>
      <c r="B453" s="371" t="s">
        <v>135</v>
      </c>
      <c r="C453" s="361">
        <v>1</v>
      </c>
      <c r="D453" s="388"/>
      <c r="E453" s="360">
        <v>149.9</v>
      </c>
      <c r="F453" s="352">
        <v>149.9</v>
      </c>
      <c r="G453" s="357" t="s">
        <v>290</v>
      </c>
      <c r="H453" s="391"/>
      <c r="I453" s="357" t="s">
        <v>5</v>
      </c>
    </row>
    <row r="454" spans="1:9" s="336" customFormat="1">
      <c r="A454" s="350" t="s">
        <v>484</v>
      </c>
      <c r="B454" s="371" t="s">
        <v>136</v>
      </c>
      <c r="C454" s="361">
        <v>1</v>
      </c>
      <c r="D454" s="388"/>
      <c r="E454" s="360">
        <v>49.9</v>
      </c>
      <c r="F454" s="352">
        <v>49.9</v>
      </c>
      <c r="G454" s="357" t="s">
        <v>290</v>
      </c>
      <c r="H454" s="391"/>
      <c r="I454" s="357" t="s">
        <v>5</v>
      </c>
    </row>
    <row r="455" spans="1:9" s="336" customFormat="1">
      <c r="A455" s="350" t="s">
        <v>484</v>
      </c>
      <c r="B455" s="371" t="s">
        <v>137</v>
      </c>
      <c r="C455" s="361">
        <v>1</v>
      </c>
      <c r="D455" s="388"/>
      <c r="E455" s="360">
        <v>99.9</v>
      </c>
      <c r="F455" s="352">
        <v>99.9</v>
      </c>
      <c r="G455" s="357" t="s">
        <v>290</v>
      </c>
      <c r="H455" s="391"/>
      <c r="I455" s="357" t="s">
        <v>5</v>
      </c>
    </row>
    <row r="456" spans="1:9" s="336" customFormat="1">
      <c r="A456" s="350" t="s">
        <v>484</v>
      </c>
      <c r="B456" s="371" t="s">
        <v>138</v>
      </c>
      <c r="C456" s="361">
        <v>1</v>
      </c>
      <c r="D456" s="388"/>
      <c r="E456" s="360">
        <v>239.8</v>
      </c>
      <c r="F456" s="352">
        <v>239.8</v>
      </c>
      <c r="G456" s="357" t="s">
        <v>290</v>
      </c>
      <c r="H456" s="391"/>
      <c r="I456" s="357" t="s">
        <v>5</v>
      </c>
    </row>
    <row r="457" spans="1:9" s="336" customFormat="1">
      <c r="A457" s="350" t="s">
        <v>484</v>
      </c>
      <c r="B457" s="371" t="s">
        <v>139</v>
      </c>
      <c r="C457" s="361">
        <v>1</v>
      </c>
      <c r="D457" s="388"/>
      <c r="E457" s="360">
        <v>59.9</v>
      </c>
      <c r="F457" s="352">
        <v>59.9</v>
      </c>
      <c r="G457" s="357" t="s">
        <v>290</v>
      </c>
      <c r="H457" s="391"/>
      <c r="I457" s="357" t="s">
        <v>5</v>
      </c>
    </row>
    <row r="458" spans="1:9" s="336" customFormat="1">
      <c r="A458" s="350" t="s">
        <v>484</v>
      </c>
      <c r="B458" s="371" t="s">
        <v>140</v>
      </c>
      <c r="C458" s="361">
        <v>1</v>
      </c>
      <c r="D458" s="388"/>
      <c r="E458" s="360">
        <v>91.8</v>
      </c>
      <c r="F458" s="352">
        <v>91.8</v>
      </c>
      <c r="G458" s="357" t="s">
        <v>290</v>
      </c>
      <c r="H458" s="391"/>
      <c r="I458" s="357" t="s">
        <v>5</v>
      </c>
    </row>
    <row r="459" spans="1:9" s="336" customFormat="1">
      <c r="A459" s="350" t="s">
        <v>484</v>
      </c>
      <c r="B459" s="371" t="s">
        <v>141</v>
      </c>
      <c r="C459" s="361">
        <v>1</v>
      </c>
      <c r="D459" s="388"/>
      <c r="E459" s="360">
        <v>259.89999999999998</v>
      </c>
      <c r="F459" s="352">
        <v>259.89999999999998</v>
      </c>
      <c r="G459" s="357" t="s">
        <v>290</v>
      </c>
      <c r="H459" s="391"/>
      <c r="I459" s="357" t="s">
        <v>5</v>
      </c>
    </row>
    <row r="460" spans="1:9" s="336" customFormat="1" ht="30">
      <c r="A460" s="350" t="s">
        <v>484</v>
      </c>
      <c r="B460" s="371" t="s">
        <v>142</v>
      </c>
      <c r="C460" s="361">
        <v>1</v>
      </c>
      <c r="D460" s="388"/>
      <c r="E460" s="360">
        <v>29.9</v>
      </c>
      <c r="F460" s="352">
        <v>29.9</v>
      </c>
      <c r="G460" s="357" t="s">
        <v>290</v>
      </c>
      <c r="H460" s="391"/>
      <c r="I460" s="357" t="s">
        <v>5</v>
      </c>
    </row>
    <row r="461" spans="1:9" s="336" customFormat="1">
      <c r="A461" s="350" t="s">
        <v>484</v>
      </c>
      <c r="B461" s="371" t="s">
        <v>143</v>
      </c>
      <c r="C461" s="361">
        <v>1</v>
      </c>
      <c r="D461" s="388"/>
      <c r="E461" s="360">
        <v>299.89999999999998</v>
      </c>
      <c r="F461" s="352">
        <v>299.89999999999998</v>
      </c>
      <c r="G461" s="357" t="s">
        <v>290</v>
      </c>
      <c r="H461" s="391"/>
      <c r="I461" s="357" t="s">
        <v>5</v>
      </c>
    </row>
    <row r="462" spans="1:9" s="336" customFormat="1">
      <c r="A462" s="350" t="s">
        <v>484</v>
      </c>
      <c r="B462" s="371" t="s">
        <v>145</v>
      </c>
      <c r="C462" s="361">
        <v>1</v>
      </c>
      <c r="D462" s="388"/>
      <c r="E462" s="360">
        <v>199.5</v>
      </c>
      <c r="F462" s="352">
        <v>199.5</v>
      </c>
      <c r="G462" s="357" t="s">
        <v>290</v>
      </c>
      <c r="H462" s="391"/>
      <c r="I462" s="357" t="s">
        <v>5</v>
      </c>
    </row>
    <row r="463" spans="1:9" s="336" customFormat="1">
      <c r="A463" s="350" t="s">
        <v>484</v>
      </c>
      <c r="B463" s="371" t="s">
        <v>144</v>
      </c>
      <c r="C463" s="361">
        <v>1</v>
      </c>
      <c r="D463" s="388"/>
      <c r="E463" s="360">
        <v>99.9</v>
      </c>
      <c r="F463" s="352">
        <v>99.9</v>
      </c>
      <c r="G463" s="357" t="s">
        <v>290</v>
      </c>
      <c r="H463" s="391"/>
      <c r="I463" s="357" t="s">
        <v>5</v>
      </c>
    </row>
    <row r="464" spans="1:9" s="336" customFormat="1">
      <c r="A464" s="350" t="s">
        <v>484</v>
      </c>
      <c r="B464" s="371" t="s">
        <v>146</v>
      </c>
      <c r="C464" s="361">
        <v>1</v>
      </c>
      <c r="D464" s="388"/>
      <c r="E464" s="360">
        <v>3499.9</v>
      </c>
      <c r="F464" s="352">
        <v>3499.9</v>
      </c>
      <c r="G464" s="357" t="s">
        <v>290</v>
      </c>
      <c r="H464" s="391"/>
      <c r="I464" s="357" t="s">
        <v>5</v>
      </c>
    </row>
    <row r="465" spans="1:9" s="336" customFormat="1">
      <c r="A465" s="350" t="s">
        <v>484</v>
      </c>
      <c r="B465" s="371" t="s">
        <v>147</v>
      </c>
      <c r="C465" s="361">
        <v>1</v>
      </c>
      <c r="D465" s="388"/>
      <c r="E465" s="360">
        <v>899.9</v>
      </c>
      <c r="F465" s="352">
        <v>899.9</v>
      </c>
      <c r="G465" s="357" t="s">
        <v>290</v>
      </c>
      <c r="H465" s="391"/>
      <c r="I465" s="357" t="s">
        <v>5</v>
      </c>
    </row>
    <row r="466" spans="1:9" s="336" customFormat="1">
      <c r="A466" s="350" t="s">
        <v>484</v>
      </c>
      <c r="B466" s="371" t="s">
        <v>148</v>
      </c>
      <c r="C466" s="361">
        <v>1</v>
      </c>
      <c r="D466" s="388"/>
      <c r="E466" s="360">
        <v>899.9</v>
      </c>
      <c r="F466" s="352">
        <v>899.9</v>
      </c>
      <c r="G466" s="357" t="s">
        <v>290</v>
      </c>
      <c r="H466" s="391"/>
      <c r="I466" s="357" t="s">
        <v>5</v>
      </c>
    </row>
    <row r="467" spans="1:9" s="336" customFormat="1">
      <c r="A467" s="350" t="s">
        <v>484</v>
      </c>
      <c r="B467" s="371" t="s">
        <v>149</v>
      </c>
      <c r="C467" s="361">
        <v>1</v>
      </c>
      <c r="D467" s="388"/>
      <c r="E467" s="360">
        <v>290</v>
      </c>
      <c r="F467" s="352">
        <v>290</v>
      </c>
      <c r="G467" s="357" t="s">
        <v>290</v>
      </c>
      <c r="H467" s="391"/>
      <c r="I467" s="357" t="s">
        <v>5</v>
      </c>
    </row>
    <row r="468" spans="1:9" s="336" customFormat="1">
      <c r="A468" s="350" t="s">
        <v>484</v>
      </c>
      <c r="B468" s="371" t="s">
        <v>150</v>
      </c>
      <c r="C468" s="361">
        <v>1</v>
      </c>
      <c r="D468" s="388"/>
      <c r="E468" s="360">
        <v>739</v>
      </c>
      <c r="F468" s="352">
        <v>739</v>
      </c>
      <c r="G468" s="357" t="s">
        <v>290</v>
      </c>
      <c r="H468" s="391"/>
      <c r="I468" s="357" t="s">
        <v>5</v>
      </c>
    </row>
    <row r="469" spans="1:9" s="336" customFormat="1">
      <c r="A469" s="350" t="s">
        <v>484</v>
      </c>
      <c r="B469" s="371" t="s">
        <v>151</v>
      </c>
      <c r="C469" s="361">
        <v>1</v>
      </c>
      <c r="D469" s="388"/>
      <c r="E469" s="360">
        <v>93.9</v>
      </c>
      <c r="F469" s="352">
        <v>93.9</v>
      </c>
      <c r="G469" s="357" t="s">
        <v>290</v>
      </c>
      <c r="H469" s="391"/>
      <c r="I469" s="357" t="s">
        <v>5</v>
      </c>
    </row>
    <row r="470" spans="1:9" s="162" customFormat="1">
      <c r="A470" s="350" t="s">
        <v>484</v>
      </c>
      <c r="B470" s="42" t="s">
        <v>110</v>
      </c>
      <c r="C470" s="34">
        <v>1</v>
      </c>
      <c r="D470" s="103"/>
      <c r="E470" s="24">
        <v>2000</v>
      </c>
      <c r="F470" s="8">
        <f>C470*E470+C470*D470*Arkusz2!$L$2</f>
        <v>2000</v>
      </c>
      <c r="G470" s="21" t="s">
        <v>290</v>
      </c>
      <c r="H470" s="123"/>
      <c r="I470" s="21" t="s">
        <v>6</v>
      </c>
    </row>
    <row r="471" spans="1:9" s="162" customFormat="1">
      <c r="A471" s="350" t="s">
        <v>484</v>
      </c>
      <c r="B471" s="42" t="s">
        <v>390</v>
      </c>
      <c r="C471" s="34">
        <v>4</v>
      </c>
      <c r="D471" s="107"/>
      <c r="E471" s="24">
        <v>383</v>
      </c>
      <c r="F471" s="8">
        <f>C471*E471+C471*D471*Arkusz2!$L$2</f>
        <v>1532</v>
      </c>
      <c r="G471" s="21" t="s">
        <v>290</v>
      </c>
      <c r="H471" s="123"/>
      <c r="I471" s="21" t="s">
        <v>10</v>
      </c>
    </row>
    <row r="472" spans="1:9">
      <c r="A472" s="350" t="s">
        <v>484</v>
      </c>
      <c r="B472" s="196" t="s">
        <v>475</v>
      </c>
      <c r="C472" s="215">
        <v>1</v>
      </c>
      <c r="D472" s="216"/>
      <c r="E472" s="177">
        <v>2100</v>
      </c>
      <c r="F472" s="184">
        <f>C472*E472+C472*D472*Arkusz2!$L$2</f>
        <v>2100</v>
      </c>
      <c r="G472" s="186" t="s">
        <v>290</v>
      </c>
      <c r="H472" s="212"/>
      <c r="I472" s="186" t="s">
        <v>472</v>
      </c>
    </row>
    <row r="473" spans="1:9" s="217" customFormat="1">
      <c r="A473" s="350" t="s">
        <v>484</v>
      </c>
      <c r="B473" s="204" t="s">
        <v>476</v>
      </c>
      <c r="C473" s="259">
        <v>1</v>
      </c>
      <c r="D473" s="153"/>
      <c r="E473" s="176">
        <v>300</v>
      </c>
      <c r="F473" s="125">
        <f>C473*E473+C473*D473*Arkusz2!$L$2</f>
        <v>300</v>
      </c>
      <c r="G473" s="22" t="s">
        <v>290</v>
      </c>
      <c r="H473" s="213"/>
      <c r="I473" s="22" t="s">
        <v>6</v>
      </c>
    </row>
    <row r="474" spans="1:9">
      <c r="A474" s="410" t="s">
        <v>282</v>
      </c>
      <c r="B474" s="434" t="s">
        <v>460</v>
      </c>
      <c r="C474" s="215">
        <v>5</v>
      </c>
      <c r="D474" s="216"/>
      <c r="E474" s="177">
        <v>3779</v>
      </c>
      <c r="F474" s="8">
        <f>C474*E474+C474*D474*Arkusz2!$L$2</f>
        <v>18895</v>
      </c>
      <c r="G474" s="21" t="s">
        <v>290</v>
      </c>
      <c r="H474" s="123"/>
      <c r="I474" s="21" t="s">
        <v>472</v>
      </c>
    </row>
    <row r="475" spans="1:9">
      <c r="A475" s="362" t="s">
        <v>282</v>
      </c>
      <c r="B475" s="440" t="s">
        <v>110</v>
      </c>
      <c r="C475" s="4">
        <v>5</v>
      </c>
      <c r="D475" s="99"/>
      <c r="E475" s="56">
        <v>2000</v>
      </c>
      <c r="F475" s="8">
        <f>C475*E475+C475*D475*Arkusz2!$L$2</f>
        <v>10000</v>
      </c>
      <c r="G475" s="21" t="s">
        <v>290</v>
      </c>
      <c r="H475" s="123"/>
      <c r="I475" s="21" t="s">
        <v>6</v>
      </c>
    </row>
    <row r="476" spans="1:9">
      <c r="A476" s="279" t="s">
        <v>154</v>
      </c>
      <c r="B476" s="197" t="s">
        <v>475</v>
      </c>
      <c r="C476" s="228">
        <v>1</v>
      </c>
      <c r="D476" s="158"/>
      <c r="E476" s="175">
        <v>2100</v>
      </c>
      <c r="F476" s="203">
        <f>C476*E476+C476*D476*Arkusz2!$L$2</f>
        <v>2100</v>
      </c>
      <c r="G476" s="185" t="s">
        <v>290</v>
      </c>
      <c r="H476" s="214"/>
      <c r="I476" s="185" t="s">
        <v>472</v>
      </c>
    </row>
    <row r="477" spans="1:9">
      <c r="A477" s="279" t="s">
        <v>154</v>
      </c>
      <c r="B477" s="79" t="s">
        <v>153</v>
      </c>
      <c r="C477" s="29">
        <v>1</v>
      </c>
      <c r="D477" s="108"/>
      <c r="E477" s="63"/>
      <c r="F477" s="125">
        <f>C477*E477+C477*D477*Arkusz2!$L$2</f>
        <v>0</v>
      </c>
      <c r="G477" s="22"/>
      <c r="H477" s="213"/>
      <c r="I477" s="22" t="s">
        <v>6</v>
      </c>
    </row>
    <row r="478" spans="1:9" ht="17.25" customHeight="1">
      <c r="A478" s="410" t="s">
        <v>565</v>
      </c>
      <c r="B478" s="28" t="s">
        <v>360</v>
      </c>
      <c r="C478" s="3">
        <v>1</v>
      </c>
      <c r="D478" s="102"/>
      <c r="E478" s="7">
        <v>359.9</v>
      </c>
      <c r="F478" s="8">
        <f>C478*E478+C478*D478*Arkusz2!$L$2</f>
        <v>359.9</v>
      </c>
      <c r="G478" s="21" t="s">
        <v>290</v>
      </c>
      <c r="H478" s="123"/>
      <c r="I478" s="21" t="s">
        <v>10</v>
      </c>
    </row>
    <row r="479" spans="1:9">
      <c r="A479" s="350" t="s">
        <v>565</v>
      </c>
      <c r="B479" s="33" t="s">
        <v>361</v>
      </c>
      <c r="C479" s="4">
        <v>1</v>
      </c>
      <c r="D479" s="99"/>
      <c r="E479" s="24">
        <v>359.9</v>
      </c>
      <c r="F479" s="8">
        <f>C479*E479+C479*D479*Arkusz2!$L$2</f>
        <v>359.9</v>
      </c>
      <c r="G479" s="21" t="s">
        <v>290</v>
      </c>
      <c r="H479" s="123"/>
      <c r="I479" s="21" t="s">
        <v>10</v>
      </c>
    </row>
    <row r="480" spans="1:9">
      <c r="A480" s="350" t="s">
        <v>565</v>
      </c>
      <c r="B480" s="33" t="s">
        <v>362</v>
      </c>
      <c r="C480" s="4">
        <v>1</v>
      </c>
      <c r="D480" s="99"/>
      <c r="E480" s="24">
        <v>389</v>
      </c>
      <c r="F480" s="8">
        <f>C480*E480+C480*D480*Arkusz2!$L$2</f>
        <v>389</v>
      </c>
      <c r="G480" s="21" t="s">
        <v>290</v>
      </c>
      <c r="H480" s="123"/>
      <c r="I480" s="21" t="s">
        <v>10</v>
      </c>
    </row>
    <row r="481" spans="1:9">
      <c r="A481" s="350" t="s">
        <v>565</v>
      </c>
      <c r="B481" s="33" t="s">
        <v>363</v>
      </c>
      <c r="C481" s="4">
        <v>1</v>
      </c>
      <c r="D481" s="99"/>
      <c r="E481" s="24">
        <v>389</v>
      </c>
      <c r="F481" s="8">
        <f>C481*E481+C481*D481*Arkusz2!$L$2</f>
        <v>389</v>
      </c>
      <c r="G481" s="21" t="s">
        <v>290</v>
      </c>
      <c r="H481" s="123"/>
      <c r="I481" s="21" t="s">
        <v>10</v>
      </c>
    </row>
    <row r="482" spans="1:9">
      <c r="A482" s="350" t="s">
        <v>565</v>
      </c>
      <c r="B482" s="33" t="s">
        <v>364</v>
      </c>
      <c r="C482" s="4">
        <v>1</v>
      </c>
      <c r="D482" s="99"/>
      <c r="E482" s="24">
        <v>129.9</v>
      </c>
      <c r="F482" s="8">
        <f>C482*E482+C482*D482*Arkusz2!$L$2</f>
        <v>129.9</v>
      </c>
      <c r="G482" s="21" t="s">
        <v>290</v>
      </c>
      <c r="H482" s="123"/>
      <c r="I482" s="21" t="s">
        <v>10</v>
      </c>
    </row>
    <row r="483" spans="1:9">
      <c r="A483" s="350" t="s">
        <v>565</v>
      </c>
      <c r="B483" s="33" t="s">
        <v>365</v>
      </c>
      <c r="C483" s="4">
        <v>2</v>
      </c>
      <c r="D483" s="99"/>
      <c r="E483" s="24">
        <v>139.9</v>
      </c>
      <c r="F483" s="8">
        <f>C483*E483+C483*D483*Arkusz2!$L$2</f>
        <v>279.8</v>
      </c>
      <c r="G483" s="21" t="s">
        <v>290</v>
      </c>
      <c r="H483" s="123"/>
      <c r="I483" s="21" t="s">
        <v>10</v>
      </c>
    </row>
    <row r="484" spans="1:9">
      <c r="A484" s="350" t="s">
        <v>565</v>
      </c>
      <c r="B484" s="33" t="s">
        <v>366</v>
      </c>
      <c r="C484" s="4">
        <v>1</v>
      </c>
      <c r="D484" s="99"/>
      <c r="E484" s="24">
        <v>149.9</v>
      </c>
      <c r="F484" s="8">
        <f>C484*E484+C484*D484*Arkusz2!$L$2</f>
        <v>149.9</v>
      </c>
      <c r="G484" s="21" t="s">
        <v>290</v>
      </c>
      <c r="H484" s="123"/>
      <c r="I484" s="21" t="s">
        <v>10</v>
      </c>
    </row>
    <row r="485" spans="1:9">
      <c r="A485" s="350" t="s">
        <v>565</v>
      </c>
      <c r="B485" s="367" t="s">
        <v>372</v>
      </c>
      <c r="C485" s="350">
        <v>4</v>
      </c>
      <c r="D485" s="383"/>
      <c r="E485" s="360">
        <v>62.9</v>
      </c>
      <c r="F485" s="352">
        <f>C485*E485+C485*D485*Arkusz2!$L$2</f>
        <v>251.6</v>
      </c>
      <c r="G485" s="357" t="s">
        <v>290</v>
      </c>
      <c r="H485" s="391"/>
      <c r="I485" s="357" t="s">
        <v>10</v>
      </c>
    </row>
    <row r="486" spans="1:9">
      <c r="A486" s="350" t="s">
        <v>565</v>
      </c>
      <c r="B486" s="367" t="s">
        <v>369</v>
      </c>
      <c r="C486" s="350">
        <v>4</v>
      </c>
      <c r="D486" s="383"/>
      <c r="E486" s="360">
        <v>65.900000000000006</v>
      </c>
      <c r="F486" s="352">
        <f>C486*E486+C486*D486*Arkusz2!$L$2</f>
        <v>263.60000000000002</v>
      </c>
      <c r="G486" s="357" t="s">
        <v>290</v>
      </c>
      <c r="H486" s="391"/>
      <c r="I486" s="357" t="s">
        <v>10</v>
      </c>
    </row>
    <row r="487" spans="1:9">
      <c r="A487" s="350" t="s">
        <v>565</v>
      </c>
      <c r="B487" s="367" t="s">
        <v>370</v>
      </c>
      <c r="C487" s="350">
        <v>6</v>
      </c>
      <c r="D487" s="383"/>
      <c r="E487" s="360">
        <v>65.900000000000006</v>
      </c>
      <c r="F487" s="352">
        <f>C487*E487+C487*D487*Arkusz2!$L$2</f>
        <v>395.40000000000003</v>
      </c>
      <c r="G487" s="357" t="s">
        <v>290</v>
      </c>
      <c r="H487" s="391"/>
      <c r="I487" s="357" t="s">
        <v>10</v>
      </c>
    </row>
    <row r="488" spans="1:9">
      <c r="A488" s="350" t="s">
        <v>565</v>
      </c>
      <c r="B488" s="367" t="s">
        <v>371</v>
      </c>
      <c r="C488" s="350">
        <v>6</v>
      </c>
      <c r="D488" s="383"/>
      <c r="E488" s="360">
        <v>75.900000000000006</v>
      </c>
      <c r="F488" s="352">
        <f>C488*E488+C488*D488*Arkusz2!$L$2</f>
        <v>455.40000000000003</v>
      </c>
      <c r="G488" s="357" t="s">
        <v>290</v>
      </c>
      <c r="H488" s="391"/>
      <c r="I488" s="357" t="s">
        <v>10</v>
      </c>
    </row>
    <row r="489" spans="1:9" s="348" customFormat="1">
      <c r="A489" s="350" t="s">
        <v>565</v>
      </c>
      <c r="B489" s="367" t="s">
        <v>610</v>
      </c>
      <c r="C489" s="350">
        <v>1</v>
      </c>
      <c r="D489" s="383"/>
      <c r="E489" s="360">
        <v>899.9</v>
      </c>
      <c r="F489" s="352">
        <f>C489*E489+C489*D489*Arkusz2!$L$2</f>
        <v>899.9</v>
      </c>
      <c r="G489" s="357" t="s">
        <v>290</v>
      </c>
      <c r="H489" s="391"/>
      <c r="I489" s="357" t="s">
        <v>12</v>
      </c>
    </row>
    <row r="490" spans="1:9">
      <c r="A490" s="350" t="s">
        <v>565</v>
      </c>
      <c r="B490" s="367" t="s">
        <v>367</v>
      </c>
      <c r="C490" s="350">
        <v>8</v>
      </c>
      <c r="D490" s="383"/>
      <c r="E490" s="360">
        <v>999.9</v>
      </c>
      <c r="F490" s="352">
        <f>C490*E490+C490*D490*Arkusz2!$L$2</f>
        <v>7999.2</v>
      </c>
      <c r="G490" s="357" t="s">
        <v>290</v>
      </c>
      <c r="H490" s="391"/>
      <c r="I490" s="357" t="s">
        <v>12</v>
      </c>
    </row>
    <row r="491" spans="1:9">
      <c r="A491" s="350" t="s">
        <v>565</v>
      </c>
      <c r="B491" s="33" t="s">
        <v>372</v>
      </c>
      <c r="C491" s="4">
        <v>4</v>
      </c>
      <c r="D491" s="99"/>
      <c r="E491" s="24">
        <v>62.9</v>
      </c>
      <c r="F491" s="8">
        <f>C491*E491+C491*D491*Arkusz2!$L$2</f>
        <v>251.6</v>
      </c>
      <c r="G491" s="21" t="s">
        <v>290</v>
      </c>
      <c r="H491" s="123"/>
      <c r="I491" s="21" t="s">
        <v>10</v>
      </c>
    </row>
    <row r="492" spans="1:9">
      <c r="A492" s="350" t="s">
        <v>565</v>
      </c>
      <c r="B492" s="33" t="s">
        <v>369</v>
      </c>
      <c r="C492" s="4">
        <v>4</v>
      </c>
      <c r="D492" s="99"/>
      <c r="E492" s="24">
        <v>65.900000000000006</v>
      </c>
      <c r="F492" s="8">
        <f>C492*E492+C492*D492*Arkusz2!$L$2</f>
        <v>263.60000000000002</v>
      </c>
      <c r="G492" s="21" t="s">
        <v>290</v>
      </c>
      <c r="H492" s="123"/>
      <c r="I492" s="21" t="s">
        <v>10</v>
      </c>
    </row>
    <row r="493" spans="1:9">
      <c r="A493" s="350" t="s">
        <v>565</v>
      </c>
      <c r="B493" s="33" t="s">
        <v>370</v>
      </c>
      <c r="C493" s="4">
        <v>6</v>
      </c>
      <c r="D493" s="99"/>
      <c r="E493" s="24">
        <v>65.900000000000006</v>
      </c>
      <c r="F493" s="8">
        <f>C493*E493+C493*D493*Arkusz2!$L$2</f>
        <v>395.40000000000003</v>
      </c>
      <c r="G493" s="21" t="s">
        <v>290</v>
      </c>
      <c r="H493" s="123"/>
      <c r="I493" s="21" t="s">
        <v>10</v>
      </c>
    </row>
    <row r="494" spans="1:9">
      <c r="A494" s="350" t="s">
        <v>565</v>
      </c>
      <c r="B494" s="33" t="s">
        <v>371</v>
      </c>
      <c r="C494" s="4">
        <v>6</v>
      </c>
      <c r="D494" s="99"/>
      <c r="E494" s="24">
        <v>75.900000000000006</v>
      </c>
      <c r="F494" s="8">
        <f>C494*E494+C494*D494*Arkusz2!$L$2</f>
        <v>455.40000000000003</v>
      </c>
      <c r="G494" s="21" t="s">
        <v>290</v>
      </c>
      <c r="H494" s="123"/>
      <c r="I494" s="21" t="s">
        <v>10</v>
      </c>
    </row>
    <row r="495" spans="1:9" ht="30">
      <c r="A495" s="350" t="s">
        <v>565</v>
      </c>
      <c r="B495" s="33" t="s">
        <v>368</v>
      </c>
      <c r="C495" s="4">
        <v>7</v>
      </c>
      <c r="D495" s="99"/>
      <c r="E495" s="24">
        <v>1306.26</v>
      </c>
      <c r="F495" s="8">
        <f>C495*E495+C495*D495*Arkusz2!$L$2</f>
        <v>9143.82</v>
      </c>
      <c r="G495" s="21" t="s">
        <v>290</v>
      </c>
      <c r="H495" s="123"/>
      <c r="I495" s="21" t="s">
        <v>10</v>
      </c>
    </row>
    <row r="496" spans="1:9" s="348" customFormat="1">
      <c r="A496" s="350" t="s">
        <v>565</v>
      </c>
      <c r="B496" s="367" t="s">
        <v>611</v>
      </c>
      <c r="C496" s="350">
        <v>3</v>
      </c>
      <c r="D496" s="383"/>
      <c r="E496" s="360">
        <v>154</v>
      </c>
      <c r="F496" s="352">
        <f>C496*E496+C496*D496*Arkusz2!$L$2</f>
        <v>462</v>
      </c>
      <c r="G496" s="357" t="s">
        <v>290</v>
      </c>
      <c r="H496" s="391"/>
      <c r="I496" s="357" t="s">
        <v>12</v>
      </c>
    </row>
    <row r="497" spans="1:9" s="348" customFormat="1" ht="30">
      <c r="A497" s="350" t="s">
        <v>565</v>
      </c>
      <c r="B497" s="367" t="s">
        <v>520</v>
      </c>
      <c r="C497" s="350">
        <v>2</v>
      </c>
      <c r="D497" s="383"/>
      <c r="E497" s="360">
        <v>499.9</v>
      </c>
      <c r="F497" s="352">
        <f>C497*E497+C497*D497*Arkusz2!$L$2</f>
        <v>999.8</v>
      </c>
      <c r="G497" s="357" t="s">
        <v>290</v>
      </c>
      <c r="H497" s="391"/>
      <c r="I497" s="357" t="s">
        <v>10</v>
      </c>
    </row>
    <row r="498" spans="1:9" s="348" customFormat="1">
      <c r="A498" s="350" t="s">
        <v>565</v>
      </c>
      <c r="B498" s="367" t="s">
        <v>521</v>
      </c>
      <c r="C498" s="350">
        <v>2</v>
      </c>
      <c r="D498" s="383"/>
      <c r="E498" s="360">
        <v>1199.9000000000001</v>
      </c>
      <c r="F498" s="352">
        <f>C498*E498+C498*D498*Arkusz2!$L$2</f>
        <v>2399.8000000000002</v>
      </c>
      <c r="G498" s="357" t="s">
        <v>290</v>
      </c>
      <c r="H498" s="391"/>
      <c r="I498" s="357" t="s">
        <v>12</v>
      </c>
    </row>
    <row r="499" spans="1:9">
      <c r="A499" s="279" t="s">
        <v>565</v>
      </c>
      <c r="B499" s="35" t="s">
        <v>519</v>
      </c>
      <c r="C499" s="26">
        <v>20</v>
      </c>
      <c r="D499" s="100"/>
      <c r="E499" s="27">
        <v>273</v>
      </c>
      <c r="F499" s="8">
        <f>C499*E499+C499*D499*Arkusz2!$L$2</f>
        <v>5460</v>
      </c>
      <c r="G499" s="21" t="s">
        <v>290</v>
      </c>
      <c r="H499" s="124"/>
      <c r="I499" s="21" t="s">
        <v>10</v>
      </c>
    </row>
    <row r="500" spans="1:9">
      <c r="A500" s="408" t="s">
        <v>29</v>
      </c>
      <c r="B500" s="190" t="s">
        <v>155</v>
      </c>
      <c r="C500" s="441">
        <v>0</v>
      </c>
      <c r="D500" s="207"/>
      <c r="E500" s="222">
        <v>342000</v>
      </c>
      <c r="F500" s="203">
        <f>C500*E500+C500*D500*Arkusz2!$L$2</f>
        <v>0</v>
      </c>
      <c r="G500" s="185" t="s">
        <v>290</v>
      </c>
      <c r="H500" s="214"/>
      <c r="I500" s="185" t="s">
        <v>29</v>
      </c>
    </row>
    <row r="501" spans="1:9" s="217" customFormat="1">
      <c r="A501" s="349" t="s">
        <v>436</v>
      </c>
      <c r="B501" s="190" t="s">
        <v>614</v>
      </c>
      <c r="C501" s="221">
        <v>11</v>
      </c>
      <c r="D501" s="207"/>
      <c r="E501" s="222">
        <v>1279.2</v>
      </c>
      <c r="F501" s="203">
        <f>C501*E501+C501*D501*Arkusz2!$L$2</f>
        <v>14071.2</v>
      </c>
      <c r="G501" s="185" t="s">
        <v>290</v>
      </c>
      <c r="H501" s="214"/>
      <c r="I501" s="185" t="s">
        <v>10</v>
      </c>
    </row>
    <row r="502" spans="1:9" s="217" customFormat="1">
      <c r="A502" s="350" t="s">
        <v>436</v>
      </c>
      <c r="B502" s="192" t="s">
        <v>615</v>
      </c>
      <c r="C502" s="223">
        <v>2</v>
      </c>
      <c r="D502" s="205"/>
      <c r="E502" s="200">
        <v>895.44</v>
      </c>
      <c r="F502" s="184">
        <f>C502*E502+C502*D502*Arkusz2!$L$2</f>
        <v>1790.88</v>
      </c>
      <c r="G502" s="186" t="s">
        <v>290</v>
      </c>
      <c r="H502" s="212"/>
      <c r="I502" s="186" t="s">
        <v>10</v>
      </c>
    </row>
    <row r="503" spans="1:9" s="348" customFormat="1">
      <c r="A503" s="350" t="s">
        <v>436</v>
      </c>
      <c r="B503" s="367" t="s">
        <v>613</v>
      </c>
      <c r="C503" s="350">
        <v>1</v>
      </c>
      <c r="D503" s="383"/>
      <c r="E503" s="375"/>
      <c r="F503" s="352">
        <f>C503*E503+C503*D503*Arkusz2!$L$2</f>
        <v>0</v>
      </c>
      <c r="G503" s="357" t="s">
        <v>290</v>
      </c>
      <c r="H503" s="391"/>
      <c r="I503" s="357" t="s">
        <v>10</v>
      </c>
    </row>
    <row r="504" spans="1:9" s="348" customFormat="1">
      <c r="A504" s="350" t="s">
        <v>436</v>
      </c>
      <c r="B504" s="367" t="s">
        <v>612</v>
      </c>
      <c r="C504" s="350">
        <v>1</v>
      </c>
      <c r="D504" s="383"/>
      <c r="E504" s="375"/>
      <c r="F504" s="352">
        <f>C504*E504+C504*D504*Arkusz2!$L$2</f>
        <v>0</v>
      </c>
      <c r="G504" s="357" t="s">
        <v>290</v>
      </c>
      <c r="H504" s="391"/>
      <c r="I504" s="357" t="s">
        <v>10</v>
      </c>
    </row>
    <row r="505" spans="1:9" s="348" customFormat="1">
      <c r="A505" s="350" t="s">
        <v>436</v>
      </c>
      <c r="B505" s="367" t="s">
        <v>616</v>
      </c>
      <c r="C505" s="350">
        <v>1</v>
      </c>
      <c r="D505" s="383"/>
      <c r="E505" s="375"/>
      <c r="F505" s="352">
        <f>C505*E505+C505*D505*Arkusz2!$L$2</f>
        <v>0</v>
      </c>
      <c r="G505" s="357" t="s">
        <v>290</v>
      </c>
      <c r="H505" s="391"/>
      <c r="I505" s="357" t="s">
        <v>10</v>
      </c>
    </row>
    <row r="506" spans="1:9" s="217" customFormat="1">
      <c r="A506" s="349" t="s">
        <v>435</v>
      </c>
      <c r="B506" s="190" t="s">
        <v>524</v>
      </c>
      <c r="C506" s="221"/>
      <c r="D506" s="207"/>
      <c r="E506" s="222">
        <v>680.19</v>
      </c>
      <c r="F506" s="203">
        <f>C506*E506+C506*D506*Arkusz2!$L$2</f>
        <v>0</v>
      </c>
      <c r="G506" s="185" t="s">
        <v>290</v>
      </c>
      <c r="H506" s="214"/>
      <c r="I506" s="185" t="s">
        <v>10</v>
      </c>
    </row>
    <row r="507" spans="1:9" s="348" customFormat="1">
      <c r="A507" s="350" t="s">
        <v>435</v>
      </c>
      <c r="B507" s="367" t="s">
        <v>523</v>
      </c>
      <c r="C507" s="350"/>
      <c r="D507" s="383"/>
      <c r="E507" s="375">
        <v>661.74</v>
      </c>
      <c r="F507" s="352">
        <f>C507*E507+C507*D507*Arkusz2!$L$2</f>
        <v>0</v>
      </c>
      <c r="G507" s="357" t="s">
        <v>290</v>
      </c>
      <c r="H507" s="391"/>
      <c r="I507" s="357" t="s">
        <v>10</v>
      </c>
    </row>
    <row r="508" spans="1:9" s="217" customFormat="1">
      <c r="A508" s="350" t="s">
        <v>435</v>
      </c>
      <c r="B508" s="194" t="s">
        <v>522</v>
      </c>
      <c r="C508" s="188">
        <v>4</v>
      </c>
      <c r="D508" s="206"/>
      <c r="E508" s="201">
        <v>95.94</v>
      </c>
      <c r="F508" s="125">
        <f>C508*E508+C508*D508*Arkusz2!$L$2</f>
        <v>383.76</v>
      </c>
      <c r="G508" s="22" t="s">
        <v>290</v>
      </c>
      <c r="H508" s="213"/>
      <c r="I508" s="22" t="s">
        <v>10</v>
      </c>
    </row>
    <row r="509" spans="1:9" s="348" customFormat="1">
      <c r="A509" s="349" t="s">
        <v>529</v>
      </c>
      <c r="B509" s="364" t="s">
        <v>530</v>
      </c>
      <c r="C509" s="349">
        <v>1</v>
      </c>
      <c r="D509" s="385"/>
      <c r="E509" s="377">
        <v>250</v>
      </c>
      <c r="F509" s="379">
        <f>C509*E509+C509*D509*Arkusz2!$L$2</f>
        <v>250</v>
      </c>
      <c r="G509" s="356" t="s">
        <v>290</v>
      </c>
      <c r="H509" s="394"/>
      <c r="I509" s="356" t="s">
        <v>10</v>
      </c>
    </row>
    <row r="510" spans="1:9" s="348" customFormat="1">
      <c r="A510" s="350" t="s">
        <v>529</v>
      </c>
      <c r="B510" s="367" t="s">
        <v>531</v>
      </c>
      <c r="C510" s="350">
        <v>2</v>
      </c>
      <c r="D510" s="383"/>
      <c r="E510" s="375">
        <v>100</v>
      </c>
      <c r="F510" s="352">
        <f>C510*E510+C510*D510*Arkusz2!$L$2</f>
        <v>200</v>
      </c>
      <c r="G510" s="357" t="s">
        <v>290</v>
      </c>
      <c r="H510" s="391"/>
      <c r="I510" s="357" t="s">
        <v>10</v>
      </c>
    </row>
    <row r="511" spans="1:9" s="348" customFormat="1">
      <c r="A511" s="350" t="s">
        <v>529</v>
      </c>
      <c r="B511" s="367" t="s">
        <v>532</v>
      </c>
      <c r="C511" s="350">
        <v>1</v>
      </c>
      <c r="D511" s="383"/>
      <c r="E511" s="375">
        <v>594.09</v>
      </c>
      <c r="F511" s="352">
        <f>C511*E511+C511*D511*Arkusz2!$L$2</f>
        <v>594.09</v>
      </c>
      <c r="G511" s="357" t="s">
        <v>290</v>
      </c>
      <c r="H511" s="391"/>
      <c r="I511" s="357" t="s">
        <v>10</v>
      </c>
    </row>
    <row r="512" spans="1:9" s="348" customFormat="1">
      <c r="A512" s="350" t="s">
        <v>529</v>
      </c>
      <c r="B512" s="369" t="s">
        <v>533</v>
      </c>
      <c r="C512" s="362">
        <v>1</v>
      </c>
      <c r="D512" s="384"/>
      <c r="E512" s="376">
        <v>182.04</v>
      </c>
      <c r="F512" s="393">
        <f>C512*E512+C512*D512*Arkusz2!$L$2</f>
        <v>182.04</v>
      </c>
      <c r="G512" s="358" t="s">
        <v>290</v>
      </c>
      <c r="H512" s="392"/>
      <c r="I512" s="358" t="s">
        <v>10</v>
      </c>
    </row>
    <row r="513" spans="1:9" s="348" customFormat="1">
      <c r="A513" s="349" t="s">
        <v>537</v>
      </c>
      <c r="B513" s="367" t="s">
        <v>538</v>
      </c>
      <c r="C513" s="350">
        <v>2</v>
      </c>
      <c r="D513" s="383"/>
      <c r="E513" s="375">
        <v>300</v>
      </c>
      <c r="F513" s="352">
        <f>C513*E513+C513*D513*Arkusz2!$L$2</f>
        <v>600</v>
      </c>
      <c r="G513" s="357" t="s">
        <v>290</v>
      </c>
      <c r="H513" s="394"/>
      <c r="I513" s="357" t="s">
        <v>10</v>
      </c>
    </row>
    <row r="514" spans="1:9" s="348" customFormat="1">
      <c r="A514" s="350" t="s">
        <v>537</v>
      </c>
      <c r="B514" s="367" t="s">
        <v>770</v>
      </c>
      <c r="C514" s="350">
        <v>10</v>
      </c>
      <c r="D514" s="383"/>
      <c r="E514" s="375">
        <v>70</v>
      </c>
      <c r="F514" s="352">
        <f>C514*E514+C514*D514*Arkusz2!$L$2</f>
        <v>700</v>
      </c>
      <c r="G514" s="357" t="s">
        <v>290</v>
      </c>
      <c r="H514" s="391"/>
      <c r="I514" s="357" t="s">
        <v>10</v>
      </c>
    </row>
    <row r="515" spans="1:9" s="348" customFormat="1">
      <c r="A515" s="350" t="s">
        <v>537</v>
      </c>
      <c r="B515" s="367" t="s">
        <v>771</v>
      </c>
      <c r="C515" s="350">
        <v>1</v>
      </c>
      <c r="D515" s="383"/>
      <c r="E515" s="375">
        <v>550</v>
      </c>
      <c r="F515" s="352">
        <f>C515*E515+C515*D515*Arkusz2!$L$2</f>
        <v>550</v>
      </c>
      <c r="G515" s="357" t="s">
        <v>290</v>
      </c>
      <c r="H515" s="391"/>
      <c r="I515" s="357" t="s">
        <v>10</v>
      </c>
    </row>
    <row r="516" spans="1:9" s="348" customFormat="1">
      <c r="A516" s="350" t="s">
        <v>537</v>
      </c>
      <c r="B516" s="367" t="s">
        <v>772</v>
      </c>
      <c r="C516" s="350">
        <v>1</v>
      </c>
      <c r="D516" s="383"/>
      <c r="E516" s="375">
        <v>350</v>
      </c>
      <c r="F516" s="352">
        <f>C516*E516+C516*D516*Arkusz2!$L$2</f>
        <v>350</v>
      </c>
      <c r="G516" s="357" t="s">
        <v>290</v>
      </c>
      <c r="H516" s="391"/>
      <c r="I516" s="357" t="s">
        <v>10</v>
      </c>
    </row>
    <row r="517" spans="1:9" s="348" customFormat="1">
      <c r="A517" s="350" t="s">
        <v>537</v>
      </c>
      <c r="B517" s="367" t="s">
        <v>773</v>
      </c>
      <c r="C517" s="350">
        <v>1</v>
      </c>
      <c r="D517" s="383"/>
      <c r="E517" s="375">
        <v>130</v>
      </c>
      <c r="F517" s="352">
        <f>C517*E517+C517*D517*Arkusz2!$L$2</f>
        <v>130</v>
      </c>
      <c r="G517" s="357" t="s">
        <v>290</v>
      </c>
      <c r="H517" s="391"/>
      <c r="I517" s="357" t="s">
        <v>10</v>
      </c>
    </row>
    <row r="518" spans="1:9" s="348" customFormat="1">
      <c r="A518" s="350" t="s">
        <v>537</v>
      </c>
      <c r="B518" s="367" t="s">
        <v>774</v>
      </c>
      <c r="C518" s="350">
        <v>1</v>
      </c>
      <c r="D518" s="383"/>
      <c r="E518" s="375">
        <v>300</v>
      </c>
      <c r="F518" s="352">
        <f>C518*E518+C518*D518*Arkusz2!$L$2</f>
        <v>300</v>
      </c>
      <c r="G518" s="357" t="s">
        <v>290</v>
      </c>
      <c r="H518" s="391"/>
      <c r="I518" s="357" t="s">
        <v>10</v>
      </c>
    </row>
    <row r="519" spans="1:9" s="348" customFormat="1">
      <c r="A519" s="350" t="s">
        <v>537</v>
      </c>
      <c r="B519" s="367" t="s">
        <v>437</v>
      </c>
      <c r="C519" s="350">
        <v>2</v>
      </c>
      <c r="D519" s="383"/>
      <c r="E519" s="375">
        <v>1280</v>
      </c>
      <c r="F519" s="352">
        <f>C519*E519+C519*D519*Arkusz2!$L$2</f>
        <v>2560</v>
      </c>
      <c r="G519" s="357" t="s">
        <v>290</v>
      </c>
      <c r="H519" s="391"/>
      <c r="I519" s="357" t="s">
        <v>10</v>
      </c>
    </row>
    <row r="520" spans="1:9" s="348" customFormat="1">
      <c r="A520" s="350" t="s">
        <v>537</v>
      </c>
      <c r="B520" s="367" t="s">
        <v>532</v>
      </c>
      <c r="C520" s="350">
        <v>1</v>
      </c>
      <c r="D520" s="383"/>
      <c r="E520" s="375">
        <v>300</v>
      </c>
      <c r="F520" s="352">
        <f>C520*E520+C520*D520*Arkusz2!$L$2</f>
        <v>300</v>
      </c>
      <c r="G520" s="357" t="s">
        <v>290</v>
      </c>
      <c r="H520" s="391"/>
      <c r="I520" s="357" t="s">
        <v>10</v>
      </c>
    </row>
    <row r="521" spans="1:9" s="348" customFormat="1">
      <c r="A521" s="548" t="s">
        <v>539</v>
      </c>
      <c r="B521" s="197" t="s">
        <v>775</v>
      </c>
      <c r="C521" s="349">
        <v>1</v>
      </c>
      <c r="D521" s="385"/>
      <c r="E521" s="377">
        <v>1300</v>
      </c>
      <c r="F521" s="379">
        <f>C521*E521+C521*D521*Arkusz2!$L$2</f>
        <v>1300</v>
      </c>
      <c r="G521" s="356" t="s">
        <v>290</v>
      </c>
      <c r="H521" s="394"/>
      <c r="I521" s="356" t="s">
        <v>10</v>
      </c>
    </row>
    <row r="522" spans="1:9" s="348" customFormat="1">
      <c r="A522" s="532" t="s">
        <v>539</v>
      </c>
      <c r="B522" s="546" t="s">
        <v>776</v>
      </c>
      <c r="C522" s="546">
        <v>2</v>
      </c>
      <c r="D522" s="153"/>
      <c r="E522" s="547">
        <v>220</v>
      </c>
      <c r="F522" s="393">
        <f>C522*E522+C522*D522*Arkusz2!$L$2</f>
        <v>440</v>
      </c>
      <c r="G522" s="358" t="s">
        <v>290</v>
      </c>
      <c r="H522" s="392"/>
      <c r="I522" s="358" t="s">
        <v>12</v>
      </c>
    </row>
    <row r="523" spans="1:9" s="348" customFormat="1">
      <c r="A523" s="350" t="s">
        <v>534</v>
      </c>
      <c r="B523" s="367" t="s">
        <v>535</v>
      </c>
      <c r="C523" s="350">
        <v>7</v>
      </c>
      <c r="D523" s="383"/>
      <c r="E523" s="375">
        <v>440</v>
      </c>
      <c r="F523" s="352">
        <f>C523*E523+C523*D523*Arkusz2!$L$2</f>
        <v>3080</v>
      </c>
      <c r="G523" s="357" t="s">
        <v>290</v>
      </c>
      <c r="H523" s="391"/>
      <c r="I523" s="357" t="s">
        <v>10</v>
      </c>
    </row>
    <row r="524" spans="1:9" s="348" customFormat="1">
      <c r="A524" s="350" t="s">
        <v>534</v>
      </c>
      <c r="B524" s="367" t="s">
        <v>536</v>
      </c>
      <c r="C524" s="350">
        <v>1</v>
      </c>
      <c r="D524" s="383"/>
      <c r="E524" s="375">
        <v>404.67</v>
      </c>
      <c r="F524" s="352">
        <f>C524*E524+C524*D524*Arkusz2!$L$2</f>
        <v>404.67</v>
      </c>
      <c r="G524" s="357" t="s">
        <v>290</v>
      </c>
      <c r="H524" s="391"/>
      <c r="I524" s="357" t="s">
        <v>10</v>
      </c>
    </row>
    <row r="525" spans="1:9" s="348" customFormat="1">
      <c r="A525" s="350" t="s">
        <v>534</v>
      </c>
      <c r="B525" s="367" t="s">
        <v>531</v>
      </c>
      <c r="C525" s="350">
        <v>2</v>
      </c>
      <c r="D525" s="383"/>
      <c r="E525" s="375">
        <v>100</v>
      </c>
      <c r="F525" s="352">
        <f>C525*E525+C525*D525*Arkusz2!$L$2</f>
        <v>200</v>
      </c>
      <c r="G525" s="357" t="s">
        <v>290</v>
      </c>
      <c r="H525" s="391"/>
      <c r="I525" s="357" t="s">
        <v>10</v>
      </c>
    </row>
    <row r="526" spans="1:9" s="348" customFormat="1">
      <c r="A526" s="350" t="s">
        <v>534</v>
      </c>
      <c r="B526" s="369" t="s">
        <v>530</v>
      </c>
      <c r="C526" s="362">
        <v>1</v>
      </c>
      <c r="D526" s="384"/>
      <c r="E526" s="376">
        <v>250</v>
      </c>
      <c r="F526" s="393">
        <f>C526*E526+C526*D526*Arkusz2!$L$2</f>
        <v>250</v>
      </c>
      <c r="G526" s="358" t="s">
        <v>290</v>
      </c>
      <c r="H526" s="392"/>
      <c r="I526" s="358" t="s">
        <v>10</v>
      </c>
    </row>
    <row r="527" spans="1:9" s="162" customFormat="1">
      <c r="A527" s="548" t="s">
        <v>438</v>
      </c>
      <c r="B527" s="84" t="s">
        <v>439</v>
      </c>
      <c r="C527" s="549">
        <v>24</v>
      </c>
      <c r="D527" s="550"/>
      <c r="E527" s="551">
        <v>450</v>
      </c>
      <c r="F527" s="184">
        <f>C527*E527+C527*D527*Arkusz2!$L$2</f>
        <v>10800</v>
      </c>
      <c r="G527" s="21" t="s">
        <v>290</v>
      </c>
      <c r="H527" s="123"/>
      <c r="I527" s="21" t="s">
        <v>10</v>
      </c>
    </row>
    <row r="528" spans="1:9" s="217" customFormat="1" ht="30">
      <c r="A528" s="349" t="s">
        <v>284</v>
      </c>
      <c r="B528" s="533" t="s">
        <v>749</v>
      </c>
      <c r="C528" s="534">
        <v>3</v>
      </c>
      <c r="D528" s="535"/>
      <c r="E528" s="536">
        <v>700</v>
      </c>
      <c r="F528" s="203">
        <f>C528*E528+C528*D528*Arkusz2!$L$2</f>
        <v>2100</v>
      </c>
      <c r="G528" s="185" t="s">
        <v>290</v>
      </c>
      <c r="H528" s="214"/>
      <c r="I528" s="185" t="s">
        <v>10</v>
      </c>
    </row>
    <row r="529" spans="1:9" s="217" customFormat="1" ht="30">
      <c r="A529" s="350" t="s">
        <v>284</v>
      </c>
      <c r="B529" s="533" t="s">
        <v>750</v>
      </c>
      <c r="C529" s="534">
        <v>2</v>
      </c>
      <c r="D529" s="535"/>
      <c r="E529" s="536">
        <v>1350</v>
      </c>
      <c r="F529" s="184">
        <f>C529*E529+C529*D529*Arkusz2!$L$2</f>
        <v>2700</v>
      </c>
      <c r="G529" s="186" t="s">
        <v>290</v>
      </c>
      <c r="H529" s="212"/>
      <c r="I529" s="186" t="s">
        <v>10</v>
      </c>
    </row>
    <row r="530" spans="1:9" s="217" customFormat="1" ht="30">
      <c r="A530" s="350" t="s">
        <v>284</v>
      </c>
      <c r="B530" s="533" t="s">
        <v>751</v>
      </c>
      <c r="C530" s="534">
        <v>2</v>
      </c>
      <c r="D530" s="535"/>
      <c r="E530" s="536">
        <v>1100</v>
      </c>
      <c r="F530" s="184">
        <f>C530*E530+C530*D530*Arkusz2!$L$2</f>
        <v>2200</v>
      </c>
      <c r="G530" s="186" t="s">
        <v>290</v>
      </c>
      <c r="H530" s="212"/>
      <c r="I530" s="186" t="s">
        <v>10</v>
      </c>
    </row>
    <row r="531" spans="1:9" s="217" customFormat="1">
      <c r="A531" s="350" t="s">
        <v>284</v>
      </c>
      <c r="B531" s="533" t="s">
        <v>752</v>
      </c>
      <c r="C531" s="534">
        <v>1</v>
      </c>
      <c r="D531" s="535"/>
      <c r="E531" s="536">
        <v>1350</v>
      </c>
      <c r="F531" s="184">
        <f>C531*E531+C531*D531*Arkusz2!$L$2</f>
        <v>1350</v>
      </c>
      <c r="G531" s="186" t="s">
        <v>290</v>
      </c>
      <c r="H531" s="212"/>
      <c r="I531" s="186" t="s">
        <v>10</v>
      </c>
    </row>
    <row r="532" spans="1:9" s="217" customFormat="1">
      <c r="A532" s="350" t="s">
        <v>284</v>
      </c>
      <c r="B532" s="533" t="s">
        <v>753</v>
      </c>
      <c r="C532" s="534">
        <v>4</v>
      </c>
      <c r="D532" s="535"/>
      <c r="E532" s="536">
        <v>500</v>
      </c>
      <c r="F532" s="184">
        <f>C532*E532+C532*D532*Arkusz2!$L$2</f>
        <v>2000</v>
      </c>
      <c r="G532" s="186" t="s">
        <v>290</v>
      </c>
      <c r="H532" s="212"/>
      <c r="I532" s="186" t="s">
        <v>10</v>
      </c>
    </row>
    <row r="533" spans="1:9" s="217" customFormat="1">
      <c r="A533" s="350" t="s">
        <v>284</v>
      </c>
      <c r="B533" s="533" t="s">
        <v>754</v>
      </c>
      <c r="C533" s="534">
        <v>1</v>
      </c>
      <c r="D533" s="535"/>
      <c r="E533" s="536">
        <v>300</v>
      </c>
      <c r="F533" s="184">
        <f>C533*E533+C533*D533*Arkusz2!$L$2</f>
        <v>300</v>
      </c>
      <c r="G533" s="186" t="s">
        <v>290</v>
      </c>
      <c r="H533" s="212"/>
      <c r="I533" s="186" t="s">
        <v>10</v>
      </c>
    </row>
    <row r="534" spans="1:9" s="217" customFormat="1">
      <c r="A534" s="350" t="s">
        <v>284</v>
      </c>
      <c r="B534" s="533" t="s">
        <v>755</v>
      </c>
      <c r="C534" s="534">
        <v>5</v>
      </c>
      <c r="D534" s="535"/>
      <c r="E534" s="536">
        <v>750</v>
      </c>
      <c r="F534" s="184">
        <f>C534*E534+C534*D534*Arkusz2!$L$2</f>
        <v>3750</v>
      </c>
      <c r="G534" s="186" t="s">
        <v>290</v>
      </c>
      <c r="H534" s="212"/>
      <c r="I534" s="186" t="s">
        <v>10</v>
      </c>
    </row>
    <row r="535" spans="1:9" s="217" customFormat="1">
      <c r="A535" s="350" t="s">
        <v>284</v>
      </c>
      <c r="B535" s="533" t="s">
        <v>756</v>
      </c>
      <c r="C535" s="534">
        <v>4</v>
      </c>
      <c r="D535" s="535"/>
      <c r="E535" s="536">
        <v>520</v>
      </c>
      <c r="F535" s="184">
        <f>C535*E535+C535*D535*Arkusz2!$L$2</f>
        <v>2080</v>
      </c>
      <c r="G535" s="186" t="s">
        <v>290</v>
      </c>
      <c r="H535" s="212"/>
      <c r="I535" s="186" t="s">
        <v>10</v>
      </c>
    </row>
    <row r="536" spans="1:9" s="217" customFormat="1">
      <c r="A536" s="350" t="s">
        <v>284</v>
      </c>
      <c r="B536" s="533" t="s">
        <v>757</v>
      </c>
      <c r="C536" s="534">
        <v>1</v>
      </c>
      <c r="D536" s="535"/>
      <c r="E536" s="536">
        <v>760</v>
      </c>
      <c r="F536" s="184">
        <f>C536*E536+C536*D536*Arkusz2!$L$2</f>
        <v>760</v>
      </c>
      <c r="G536" s="186" t="s">
        <v>290</v>
      </c>
      <c r="H536" s="212"/>
      <c r="I536" s="186" t="s">
        <v>10</v>
      </c>
    </row>
    <row r="537" spans="1:9" s="217" customFormat="1">
      <c r="A537" s="350" t="s">
        <v>284</v>
      </c>
      <c r="B537" s="533" t="s">
        <v>758</v>
      </c>
      <c r="C537" s="534">
        <v>11</v>
      </c>
      <c r="D537" s="535"/>
      <c r="E537" s="536">
        <v>500</v>
      </c>
      <c r="F537" s="184">
        <f>C537*E537+C537*D537*Arkusz2!$L$2</f>
        <v>5500</v>
      </c>
      <c r="G537" s="186" t="s">
        <v>290</v>
      </c>
      <c r="H537" s="212"/>
      <c r="I537" s="186" t="s">
        <v>10</v>
      </c>
    </row>
    <row r="538" spans="1:9" s="217" customFormat="1">
      <c r="A538" s="350" t="s">
        <v>284</v>
      </c>
      <c r="B538" s="533" t="s">
        <v>759</v>
      </c>
      <c r="C538" s="534">
        <v>2</v>
      </c>
      <c r="D538" s="535"/>
      <c r="E538" s="536">
        <v>200</v>
      </c>
      <c r="F538" s="184">
        <f>C538*E538+C538*D538*Arkusz2!$L$2</f>
        <v>400</v>
      </c>
      <c r="G538" s="186" t="s">
        <v>290</v>
      </c>
      <c r="H538" s="212"/>
      <c r="I538" s="186" t="s">
        <v>10</v>
      </c>
    </row>
    <row r="539" spans="1:9" s="217" customFormat="1">
      <c r="A539" s="350" t="s">
        <v>284</v>
      </c>
      <c r="B539" s="533" t="s">
        <v>760</v>
      </c>
      <c r="C539" s="534">
        <v>1</v>
      </c>
      <c r="D539" s="535"/>
      <c r="E539" s="536">
        <v>350</v>
      </c>
      <c r="F539" s="184">
        <f>C539*E539+C539*D539*Arkusz2!$L$2</f>
        <v>350</v>
      </c>
      <c r="G539" s="186" t="s">
        <v>290</v>
      </c>
      <c r="H539" s="212"/>
      <c r="I539" s="186" t="s">
        <v>10</v>
      </c>
    </row>
    <row r="540" spans="1:9" s="217" customFormat="1">
      <c r="A540" s="350" t="s">
        <v>284</v>
      </c>
      <c r="B540" s="533" t="s">
        <v>761</v>
      </c>
      <c r="C540" s="534">
        <v>1</v>
      </c>
      <c r="D540" s="535"/>
      <c r="E540" s="536">
        <v>750</v>
      </c>
      <c r="F540" s="184">
        <f>C540*E540+C540*D540*Arkusz2!$L$2</f>
        <v>750</v>
      </c>
      <c r="G540" s="186" t="s">
        <v>290</v>
      </c>
      <c r="H540" s="212"/>
      <c r="I540" s="186" t="s">
        <v>10</v>
      </c>
    </row>
    <row r="541" spans="1:9" s="217" customFormat="1">
      <c r="A541" s="350" t="s">
        <v>284</v>
      </c>
      <c r="B541" s="537" t="s">
        <v>762</v>
      </c>
      <c r="C541" s="538">
        <v>7</v>
      </c>
      <c r="D541" s="539"/>
      <c r="E541" s="540">
        <v>500</v>
      </c>
      <c r="F541" s="184">
        <f>C541*E541+C541*D541*Arkusz2!$L$2</f>
        <v>3500</v>
      </c>
      <c r="G541" s="186" t="s">
        <v>290</v>
      </c>
      <c r="H541" s="212"/>
      <c r="I541" s="186" t="s">
        <v>10</v>
      </c>
    </row>
    <row r="542" spans="1:9" s="217" customFormat="1">
      <c r="A542" s="350" t="s">
        <v>284</v>
      </c>
      <c r="B542" s="533" t="s">
        <v>422</v>
      </c>
      <c r="C542" s="534">
        <v>8</v>
      </c>
      <c r="D542" s="535"/>
      <c r="E542" s="536">
        <v>150</v>
      </c>
      <c r="F542" s="184">
        <f>C542*E542+C542*D542*Arkusz2!$L$2</f>
        <v>1200</v>
      </c>
      <c r="G542" s="186" t="s">
        <v>290</v>
      </c>
      <c r="H542" s="212"/>
      <c r="I542" s="186" t="s">
        <v>10</v>
      </c>
    </row>
    <row r="543" spans="1:9" s="217" customFormat="1">
      <c r="A543" s="350" t="s">
        <v>284</v>
      </c>
      <c r="B543" s="533" t="s">
        <v>423</v>
      </c>
      <c r="C543" s="534">
        <v>1</v>
      </c>
      <c r="D543" s="535"/>
      <c r="E543" s="536">
        <v>1050</v>
      </c>
      <c r="F543" s="184">
        <f>C543*E543+C543*D543*Arkusz2!$L$2</f>
        <v>1050</v>
      </c>
      <c r="G543" s="186" t="s">
        <v>290</v>
      </c>
      <c r="H543" s="212"/>
      <c r="I543" s="357" t="s">
        <v>10</v>
      </c>
    </row>
    <row r="544" spans="1:9" s="217" customFormat="1">
      <c r="A544" s="350" t="s">
        <v>284</v>
      </c>
      <c r="B544" s="533" t="s">
        <v>763</v>
      </c>
      <c r="C544" s="534">
        <v>2</v>
      </c>
      <c r="D544" s="535"/>
      <c r="E544" s="536">
        <v>250</v>
      </c>
      <c r="F544" s="184">
        <f>C544*E544+C544*D544*Arkusz2!$L$2</f>
        <v>500</v>
      </c>
      <c r="G544" s="186" t="s">
        <v>290</v>
      </c>
      <c r="H544" s="212"/>
      <c r="I544" s="357" t="s">
        <v>10</v>
      </c>
    </row>
    <row r="545" spans="1:9" s="217" customFormat="1">
      <c r="A545" s="350" t="s">
        <v>284</v>
      </c>
      <c r="B545" s="533" t="s">
        <v>764</v>
      </c>
      <c r="C545" s="534">
        <v>1</v>
      </c>
      <c r="D545" s="535"/>
      <c r="E545" s="536">
        <v>210</v>
      </c>
      <c r="F545" s="184">
        <f>C545*E545+C545*D545*Arkusz2!$L$2</f>
        <v>210</v>
      </c>
      <c r="G545" s="186" t="s">
        <v>290</v>
      </c>
      <c r="H545" s="212"/>
      <c r="I545" s="357" t="s">
        <v>10</v>
      </c>
    </row>
    <row r="546" spans="1:9" s="217" customFormat="1">
      <c r="A546" s="350" t="s">
        <v>284</v>
      </c>
      <c r="B546" s="541" t="s">
        <v>460</v>
      </c>
      <c r="C546" s="534">
        <v>6</v>
      </c>
      <c r="D546" s="535"/>
      <c r="E546" s="542">
        <v>3779</v>
      </c>
      <c r="F546" s="184">
        <f>C546*E546+C546*D546*Arkusz2!$L$2</f>
        <v>22674</v>
      </c>
      <c r="G546" s="186" t="s">
        <v>290</v>
      </c>
      <c r="H546" s="212"/>
      <c r="I546" s="186" t="s">
        <v>472</v>
      </c>
    </row>
    <row r="547" spans="1:9" s="217" customFormat="1">
      <c r="A547" s="350" t="s">
        <v>284</v>
      </c>
      <c r="B547" s="533" t="s">
        <v>424</v>
      </c>
      <c r="C547" s="534">
        <v>1</v>
      </c>
      <c r="D547" s="535"/>
      <c r="E547" s="536">
        <v>620</v>
      </c>
      <c r="F547" s="184">
        <f>C547*E547+C547*D547*Arkusz2!$L$2</f>
        <v>620</v>
      </c>
      <c r="G547" s="186" t="s">
        <v>290</v>
      </c>
      <c r="H547" s="212"/>
      <c r="I547" s="186" t="s">
        <v>6</v>
      </c>
    </row>
    <row r="548" spans="1:9" s="217" customFormat="1">
      <c r="A548" s="350" t="s">
        <v>284</v>
      </c>
      <c r="B548" s="533" t="s">
        <v>425</v>
      </c>
      <c r="C548" s="534">
        <v>1</v>
      </c>
      <c r="D548" s="535"/>
      <c r="E548" s="536">
        <v>170</v>
      </c>
      <c r="F548" s="184">
        <f>C548*E548+C548*D548*Arkusz2!$L$2</f>
        <v>170</v>
      </c>
      <c r="G548" s="186" t="s">
        <v>290</v>
      </c>
      <c r="H548" s="212"/>
      <c r="I548" s="186" t="s">
        <v>6</v>
      </c>
    </row>
    <row r="549" spans="1:9" s="217" customFormat="1">
      <c r="A549" s="350" t="s">
        <v>284</v>
      </c>
      <c r="B549" s="533" t="s">
        <v>765</v>
      </c>
      <c r="C549" s="534">
        <v>1</v>
      </c>
      <c r="D549" s="535"/>
      <c r="E549" s="536">
        <v>8800</v>
      </c>
      <c r="F549" s="184">
        <f>C549*E549+C549*D549*Arkusz2!$L$2</f>
        <v>8800</v>
      </c>
      <c r="G549" s="186" t="s">
        <v>290</v>
      </c>
      <c r="H549" s="212"/>
      <c r="I549" s="186" t="s">
        <v>6</v>
      </c>
    </row>
    <row r="550" spans="1:9" s="348" customFormat="1">
      <c r="A550" s="350" t="s">
        <v>284</v>
      </c>
      <c r="B550" s="541" t="s">
        <v>475</v>
      </c>
      <c r="C550" s="538">
        <v>1</v>
      </c>
      <c r="D550" s="464"/>
      <c r="E550" s="542">
        <v>2100</v>
      </c>
      <c r="F550" s="352">
        <f>C550*E550+C550*D550*Arkusz2!$L$2</f>
        <v>2100</v>
      </c>
      <c r="G550" s="357" t="s">
        <v>290</v>
      </c>
      <c r="H550" s="391"/>
      <c r="I550" s="357" t="s">
        <v>6</v>
      </c>
    </row>
    <row r="551" spans="1:9" s="217" customFormat="1">
      <c r="A551" s="350" t="s">
        <v>284</v>
      </c>
      <c r="B551" s="533" t="s">
        <v>426</v>
      </c>
      <c r="C551" s="534">
        <v>1</v>
      </c>
      <c r="D551" s="535"/>
      <c r="E551" s="536">
        <v>1500</v>
      </c>
      <c r="F551" s="352">
        <f>C551*E551+C551*D551*Arkusz2!$L$2</f>
        <v>1500</v>
      </c>
      <c r="G551" s="357" t="s">
        <v>290</v>
      </c>
      <c r="H551" s="212"/>
      <c r="I551" s="186" t="s">
        <v>12</v>
      </c>
    </row>
    <row r="552" spans="1:9" s="348" customFormat="1">
      <c r="A552" s="350" t="s">
        <v>284</v>
      </c>
      <c r="B552" s="533" t="s">
        <v>110</v>
      </c>
      <c r="C552" s="534">
        <v>3</v>
      </c>
      <c r="D552" s="535"/>
      <c r="E552" s="536">
        <v>2000</v>
      </c>
      <c r="F552" s="352">
        <f>C552*E552+C552*D552*Arkusz2!$L$2</f>
        <v>6000</v>
      </c>
      <c r="G552" s="357" t="s">
        <v>290</v>
      </c>
      <c r="H552" s="391"/>
      <c r="I552" s="357" t="s">
        <v>6</v>
      </c>
    </row>
    <row r="553" spans="1:9" s="348" customFormat="1">
      <c r="A553" s="350" t="s">
        <v>284</v>
      </c>
      <c r="B553" s="533" t="s">
        <v>766</v>
      </c>
      <c r="C553" s="534">
        <v>2</v>
      </c>
      <c r="D553" s="535"/>
      <c r="E553" s="540">
        <v>760</v>
      </c>
      <c r="F553" s="352">
        <f>C553*E553+C553*D553*Arkusz2!$L$2</f>
        <v>1520</v>
      </c>
      <c r="G553" s="357" t="s">
        <v>290</v>
      </c>
      <c r="H553" s="391"/>
      <c r="I553" s="357" t="s">
        <v>6</v>
      </c>
    </row>
    <row r="554" spans="1:9" s="348" customFormat="1">
      <c r="A554" s="350" t="s">
        <v>284</v>
      </c>
      <c r="B554" s="533" t="s">
        <v>428</v>
      </c>
      <c r="C554" s="534">
        <v>1</v>
      </c>
      <c r="D554" s="535"/>
      <c r="E554" s="536">
        <v>500</v>
      </c>
      <c r="F554" s="352">
        <f>C554*E554+C554*D554*Arkusz2!$L$2</f>
        <v>500</v>
      </c>
      <c r="G554" s="357" t="s">
        <v>290</v>
      </c>
      <c r="H554" s="391"/>
      <c r="I554" s="357" t="s">
        <v>6</v>
      </c>
    </row>
    <row r="555" spans="1:9" s="348" customFormat="1">
      <c r="A555" s="350" t="s">
        <v>284</v>
      </c>
      <c r="B555" s="533" t="s">
        <v>429</v>
      </c>
      <c r="C555" s="534">
        <v>1</v>
      </c>
      <c r="D555" s="535"/>
      <c r="E555" s="536">
        <v>300</v>
      </c>
      <c r="F555" s="352">
        <f>C555*E555+C555*D555*Arkusz2!$L$2</f>
        <v>300</v>
      </c>
      <c r="G555" s="357" t="s">
        <v>290</v>
      </c>
      <c r="H555" s="391"/>
      <c r="I555" s="357" t="s">
        <v>12</v>
      </c>
    </row>
    <row r="556" spans="1:9" s="348" customFormat="1">
      <c r="A556" s="350" t="s">
        <v>284</v>
      </c>
      <c r="B556" s="533" t="s">
        <v>430</v>
      </c>
      <c r="C556" s="534">
        <v>1</v>
      </c>
      <c r="D556" s="535"/>
      <c r="E556" s="536">
        <v>200</v>
      </c>
      <c r="F556" s="352">
        <f>C556*E556+C556*D556*Arkusz2!$L$2</f>
        <v>200</v>
      </c>
      <c r="G556" s="357" t="s">
        <v>290</v>
      </c>
      <c r="H556" s="391"/>
      <c r="I556" s="357" t="s">
        <v>12</v>
      </c>
    </row>
    <row r="557" spans="1:9" s="348" customFormat="1">
      <c r="A557" s="350" t="s">
        <v>284</v>
      </c>
      <c r="B557" s="533" t="s">
        <v>767</v>
      </c>
      <c r="C557" s="534">
        <v>1</v>
      </c>
      <c r="D557" s="535"/>
      <c r="E557" s="536">
        <v>300</v>
      </c>
      <c r="F557" s="352">
        <f>C557*E557+C557*D557*Arkusz2!$L$2</f>
        <v>300</v>
      </c>
      <c r="G557" s="357" t="s">
        <v>290</v>
      </c>
      <c r="H557" s="391"/>
      <c r="I557" s="357" t="s">
        <v>12</v>
      </c>
    </row>
    <row r="558" spans="1:9" s="348" customFormat="1">
      <c r="A558" s="350" t="s">
        <v>284</v>
      </c>
      <c r="B558" s="533" t="s">
        <v>431</v>
      </c>
      <c r="C558" s="534">
        <v>3</v>
      </c>
      <c r="D558" s="535"/>
      <c r="E558" s="536">
        <v>150</v>
      </c>
      <c r="F558" s="352">
        <f>C558*E558+C558*D558*Arkusz2!$L$2</f>
        <v>450</v>
      </c>
      <c r="G558" s="357" t="s">
        <v>290</v>
      </c>
      <c r="H558" s="391"/>
      <c r="I558" s="357" t="s">
        <v>12</v>
      </c>
    </row>
    <row r="559" spans="1:9" s="348" customFormat="1">
      <c r="A559" s="350" t="s">
        <v>284</v>
      </c>
      <c r="B559" s="537" t="s">
        <v>768</v>
      </c>
      <c r="C559" s="538">
        <v>1</v>
      </c>
      <c r="D559" s="347"/>
      <c r="E559" s="540">
        <v>650</v>
      </c>
      <c r="F559" s="352">
        <f>C559*E559+C559*D559*Arkusz2!$L$2</f>
        <v>650</v>
      </c>
      <c r="G559" s="357" t="s">
        <v>290</v>
      </c>
      <c r="H559" s="391"/>
      <c r="I559" s="357" t="s">
        <v>12</v>
      </c>
    </row>
    <row r="560" spans="1:9" s="348" customFormat="1">
      <c r="A560" s="350" t="s">
        <v>284</v>
      </c>
      <c r="B560" s="537" t="s">
        <v>769</v>
      </c>
      <c r="C560" s="538">
        <v>2</v>
      </c>
      <c r="D560" s="347"/>
      <c r="E560" s="540">
        <v>250</v>
      </c>
      <c r="F560" s="352">
        <f>C560*E560+C560*D560*Arkusz2!$L$2</f>
        <v>500</v>
      </c>
      <c r="G560" s="357" t="s">
        <v>290</v>
      </c>
      <c r="H560" s="391"/>
      <c r="I560" s="357" t="s">
        <v>10</v>
      </c>
    </row>
    <row r="561" spans="1:9" s="162" customFormat="1">
      <c r="A561" s="372" t="s">
        <v>383</v>
      </c>
      <c r="B561" s="197" t="s">
        <v>384</v>
      </c>
      <c r="C561" s="349">
        <v>2</v>
      </c>
      <c r="D561" s="385"/>
      <c r="E561" s="377">
        <v>75</v>
      </c>
      <c r="F561" s="379">
        <f>C561*E561+C561*D561*Arkusz2!$L$2</f>
        <v>150</v>
      </c>
      <c r="G561" s="356" t="s">
        <v>290</v>
      </c>
      <c r="H561" s="394"/>
      <c r="I561" s="356" t="s">
        <v>10</v>
      </c>
    </row>
    <row r="562" spans="1:9" s="162" customFormat="1">
      <c r="A562" s="368" t="s">
        <v>383</v>
      </c>
      <c r="B562" s="370" t="s">
        <v>385</v>
      </c>
      <c r="C562" s="350">
        <v>2</v>
      </c>
      <c r="D562" s="383"/>
      <c r="E562" s="375">
        <v>120</v>
      </c>
      <c r="F562" s="352">
        <f>C562*E562+C562*D562*Arkusz2!$L$2</f>
        <v>240</v>
      </c>
      <c r="G562" s="357" t="s">
        <v>290</v>
      </c>
      <c r="H562" s="391"/>
      <c r="I562" s="357" t="s">
        <v>10</v>
      </c>
    </row>
    <row r="563" spans="1:9" s="162" customFormat="1">
      <c r="A563" s="198" t="s">
        <v>383</v>
      </c>
      <c r="B563" s="204" t="s">
        <v>386</v>
      </c>
      <c r="C563" s="362">
        <v>1</v>
      </c>
      <c r="D563" s="384"/>
      <c r="E563" s="376">
        <v>100</v>
      </c>
      <c r="F563" s="393">
        <f>C563*E563+C563*D563*Arkusz2!$L$2</f>
        <v>100</v>
      </c>
      <c r="G563" s="358" t="s">
        <v>290</v>
      </c>
      <c r="H563" s="392"/>
      <c r="I563" s="358" t="s">
        <v>10</v>
      </c>
    </row>
    <row r="564" spans="1:9" s="162" customFormat="1">
      <c r="A564" s="350" t="s">
        <v>156</v>
      </c>
      <c r="B564" s="166" t="s">
        <v>377</v>
      </c>
      <c r="C564" s="34">
        <v>1</v>
      </c>
      <c r="D564" s="168"/>
      <c r="E564" s="60">
        <v>1880</v>
      </c>
      <c r="F564" s="8">
        <f>C564*E564+C564*D564*Arkusz2!$L$2</f>
        <v>1880</v>
      </c>
      <c r="G564" s="21" t="s">
        <v>290</v>
      </c>
      <c r="H564" s="123"/>
      <c r="I564" s="21" t="s">
        <v>12</v>
      </c>
    </row>
    <row r="565" spans="1:9" s="162" customFormat="1">
      <c r="A565" s="350" t="s">
        <v>156</v>
      </c>
      <c r="B565" s="166" t="s">
        <v>378</v>
      </c>
      <c r="C565" s="34">
        <v>1</v>
      </c>
      <c r="D565" s="168"/>
      <c r="E565" s="60">
        <v>835.21</v>
      </c>
      <c r="F565" s="8">
        <f>C565*E565+C565*D565*Arkusz2!$L$2</f>
        <v>835.21</v>
      </c>
      <c r="G565" s="21" t="s">
        <v>290</v>
      </c>
      <c r="H565" s="123"/>
      <c r="I565" s="21" t="s">
        <v>10</v>
      </c>
    </row>
    <row r="566" spans="1:9" s="162" customFormat="1">
      <c r="A566" s="350" t="s">
        <v>156</v>
      </c>
      <c r="B566" s="166" t="s">
        <v>379</v>
      </c>
      <c r="C566" s="34">
        <v>2</v>
      </c>
      <c r="D566" s="168"/>
      <c r="E566" s="60">
        <v>579.9</v>
      </c>
      <c r="F566" s="8">
        <f>C566*E566+C566*D566*Arkusz2!$L$2</f>
        <v>1159.8</v>
      </c>
      <c r="G566" s="21" t="s">
        <v>290</v>
      </c>
      <c r="H566" s="123"/>
      <c r="I566" s="21" t="s">
        <v>10</v>
      </c>
    </row>
    <row r="567" spans="1:9" s="162" customFormat="1">
      <c r="A567" s="350" t="s">
        <v>156</v>
      </c>
      <c r="B567" s="166" t="s">
        <v>380</v>
      </c>
      <c r="C567" s="34">
        <v>1</v>
      </c>
      <c r="D567" s="168"/>
      <c r="E567" s="60">
        <v>190</v>
      </c>
      <c r="F567" s="8">
        <f>C567*E567+C567*D567*Arkusz2!$L$2</f>
        <v>190</v>
      </c>
      <c r="G567" s="21" t="s">
        <v>290</v>
      </c>
      <c r="H567" s="123"/>
      <c r="I567" s="21" t="s">
        <v>10</v>
      </c>
    </row>
    <row r="568" spans="1:9" s="348" customFormat="1">
      <c r="A568" s="350" t="s">
        <v>156</v>
      </c>
      <c r="B568" s="226" t="s">
        <v>622</v>
      </c>
      <c r="C568" s="368">
        <v>1</v>
      </c>
      <c r="D568" s="168"/>
      <c r="E568" s="378">
        <v>404.67</v>
      </c>
      <c r="F568" s="352">
        <f>C568*E568+C568*D568*Arkusz2!$L$2</f>
        <v>404.67</v>
      </c>
      <c r="G568" s="357" t="s">
        <v>290</v>
      </c>
      <c r="H568" s="391"/>
      <c r="I568" s="357" t="s">
        <v>10</v>
      </c>
    </row>
    <row r="569" spans="1:9" s="162" customFormat="1">
      <c r="A569" s="350" t="s">
        <v>156</v>
      </c>
      <c r="B569" s="169" t="s">
        <v>381</v>
      </c>
      <c r="C569" s="34">
        <v>2</v>
      </c>
      <c r="D569" s="168"/>
      <c r="E569" s="60">
        <v>972.93</v>
      </c>
      <c r="F569" s="8">
        <f>C569*E569+C569*D569*Arkusz2!$L$2</f>
        <v>1945.86</v>
      </c>
      <c r="G569" s="21" t="s">
        <v>290</v>
      </c>
      <c r="H569" s="123"/>
      <c r="I569" s="21" t="s">
        <v>10</v>
      </c>
    </row>
    <row r="570" spans="1:9" s="348" customFormat="1">
      <c r="A570" s="350" t="s">
        <v>156</v>
      </c>
      <c r="B570" s="169" t="s">
        <v>618</v>
      </c>
      <c r="C570" s="368">
        <v>1</v>
      </c>
      <c r="D570" s="168"/>
      <c r="E570" s="378">
        <v>686.34</v>
      </c>
      <c r="F570" s="352">
        <f>C570*E570+C570*D570*Arkusz2!$L$2</f>
        <v>686.34</v>
      </c>
      <c r="G570" s="357" t="s">
        <v>290</v>
      </c>
      <c r="H570" s="391"/>
      <c r="I570" s="357" t="s">
        <v>10</v>
      </c>
    </row>
    <row r="571" spans="1:9" s="348" customFormat="1">
      <c r="A571" s="350" t="s">
        <v>156</v>
      </c>
      <c r="B571" s="169" t="s">
        <v>619</v>
      </c>
      <c r="C571" s="368"/>
      <c r="D571" s="168"/>
      <c r="E571" s="378"/>
      <c r="F571" s="352">
        <f>C571*E571+C571*D571*Arkusz2!$L$2</f>
        <v>0</v>
      </c>
      <c r="G571" s="357" t="s">
        <v>290</v>
      </c>
      <c r="H571" s="391"/>
      <c r="I571" s="357" t="s">
        <v>10</v>
      </c>
    </row>
    <row r="572" spans="1:9" s="348" customFormat="1">
      <c r="A572" s="350" t="s">
        <v>156</v>
      </c>
      <c r="B572" s="169" t="s">
        <v>620</v>
      </c>
      <c r="C572" s="368">
        <v>4</v>
      </c>
      <c r="D572" s="168"/>
      <c r="E572" s="378">
        <v>179.9</v>
      </c>
      <c r="F572" s="352">
        <f>C572*E572+C572*D572*Arkusz2!$L$2</f>
        <v>719.6</v>
      </c>
      <c r="G572" s="357" t="s">
        <v>290</v>
      </c>
      <c r="H572" s="391"/>
      <c r="I572" s="357" t="s">
        <v>10</v>
      </c>
    </row>
    <row r="573" spans="1:9" s="162" customFormat="1">
      <c r="A573" s="350" t="s">
        <v>156</v>
      </c>
      <c r="B573" s="442" t="s">
        <v>621</v>
      </c>
      <c r="C573" s="34">
        <v>1</v>
      </c>
      <c r="D573" s="110"/>
      <c r="E573" s="378">
        <v>436.84</v>
      </c>
      <c r="F573" s="8">
        <f>C573*E573+C573*D573*Arkusz2!$L$2</f>
        <v>436.84</v>
      </c>
      <c r="G573" s="21" t="s">
        <v>290</v>
      </c>
      <c r="H573" s="124"/>
      <c r="I573" s="21" t="s">
        <v>10</v>
      </c>
    </row>
    <row r="574" spans="1:9" ht="15.75" customHeight="1">
      <c r="A574" s="410" t="s">
        <v>157</v>
      </c>
      <c r="B574" s="197" t="s">
        <v>466</v>
      </c>
      <c r="C574" s="228">
        <v>1</v>
      </c>
      <c r="D574" s="158"/>
      <c r="E574" s="175">
        <v>4645</v>
      </c>
      <c r="F574" s="72">
        <f>C574*E574+C574*D574*Arkusz2!$L$2</f>
        <v>4645</v>
      </c>
      <c r="G574" s="20" t="s">
        <v>290</v>
      </c>
      <c r="H574" s="123"/>
      <c r="I574" s="20" t="s">
        <v>472</v>
      </c>
    </row>
    <row r="575" spans="1:9">
      <c r="A575" s="350" t="s">
        <v>157</v>
      </c>
      <c r="B575" s="192" t="s">
        <v>158</v>
      </c>
      <c r="C575" s="223">
        <v>1</v>
      </c>
      <c r="D575" s="205"/>
      <c r="E575" s="200">
        <v>1000</v>
      </c>
      <c r="F575" s="8">
        <f>C575*E575+C575*D575*Arkusz2!$L$2</f>
        <v>1000</v>
      </c>
      <c r="G575" s="21" t="s">
        <v>290</v>
      </c>
      <c r="H575" s="123"/>
      <c r="I575" s="21" t="s">
        <v>472</v>
      </c>
    </row>
    <row r="576" spans="1:9">
      <c r="A576" s="350" t="s">
        <v>157</v>
      </c>
      <c r="B576" s="82" t="s">
        <v>159</v>
      </c>
      <c r="C576" s="31">
        <v>2</v>
      </c>
      <c r="D576" s="113"/>
      <c r="E576" s="65">
        <v>400</v>
      </c>
      <c r="F576" s="8">
        <f>C576*E576+C576*D576*Arkusz2!$L$2</f>
        <v>800</v>
      </c>
      <c r="G576" s="21" t="s">
        <v>290</v>
      </c>
      <c r="H576" s="123"/>
      <c r="I576" s="21" t="s">
        <v>6</v>
      </c>
    </row>
    <row r="577" spans="1:9">
      <c r="A577" s="350" t="s">
        <v>157</v>
      </c>
      <c r="B577" s="82" t="s">
        <v>160</v>
      </c>
      <c r="C577" s="31">
        <v>10</v>
      </c>
      <c r="D577" s="113"/>
      <c r="E577" s="65">
        <v>50</v>
      </c>
      <c r="F577" s="8">
        <f>C577*E577+C577*D577*Arkusz2!$L$2</f>
        <v>500</v>
      </c>
      <c r="G577" s="21" t="s">
        <v>290</v>
      </c>
      <c r="H577" s="123"/>
      <c r="I577" s="21" t="s">
        <v>6</v>
      </c>
    </row>
    <row r="578" spans="1:9">
      <c r="A578" s="350" t="s">
        <v>157</v>
      </c>
      <c r="B578" s="82" t="s">
        <v>161</v>
      </c>
      <c r="C578" s="31">
        <v>7</v>
      </c>
      <c r="D578" s="113"/>
      <c r="E578" s="65">
        <v>150</v>
      </c>
      <c r="F578" s="8">
        <f>C578*E578+C578*D578*Arkusz2!$L$2</f>
        <v>1050</v>
      </c>
      <c r="G578" s="21" t="s">
        <v>290</v>
      </c>
      <c r="H578" s="123"/>
      <c r="I578" s="21" t="s">
        <v>6</v>
      </c>
    </row>
    <row r="579" spans="1:9">
      <c r="A579" s="350" t="s">
        <v>157</v>
      </c>
      <c r="B579" s="85" t="s">
        <v>162</v>
      </c>
      <c r="C579" s="36"/>
      <c r="D579" s="118"/>
      <c r="E579" s="69"/>
      <c r="F579" s="8">
        <f>C579*E579+C579*D579*Arkusz2!$L$2</f>
        <v>0</v>
      </c>
      <c r="G579" s="21" t="s">
        <v>291</v>
      </c>
      <c r="H579" s="123"/>
      <c r="I579" s="21" t="s">
        <v>6</v>
      </c>
    </row>
    <row r="580" spans="1:9">
      <c r="A580" s="350" t="s">
        <v>157</v>
      </c>
      <c r="B580" s="196" t="s">
        <v>475</v>
      </c>
      <c r="C580" s="215">
        <v>1</v>
      </c>
      <c r="D580" s="216"/>
      <c r="E580" s="177">
        <v>2100</v>
      </c>
      <c r="F580" s="8">
        <f>C580*E580+C580*D580*Arkusz2!$L$2</f>
        <v>2100</v>
      </c>
      <c r="G580" s="21" t="s">
        <v>290</v>
      </c>
      <c r="H580" s="123"/>
      <c r="I580" s="21" t="s">
        <v>472</v>
      </c>
    </row>
    <row r="581" spans="1:9">
      <c r="A581" s="350" t="s">
        <v>157</v>
      </c>
      <c r="B581" s="33" t="s">
        <v>163</v>
      </c>
      <c r="C581" s="4">
        <v>1</v>
      </c>
      <c r="D581" s="99"/>
      <c r="E581" s="56">
        <v>2135</v>
      </c>
      <c r="F581" s="8">
        <f>C581*E581+C581*D581*Arkusz2!$L$2</f>
        <v>2135</v>
      </c>
      <c r="G581" s="21" t="s">
        <v>290</v>
      </c>
      <c r="H581" s="123"/>
      <c r="I581" s="21" t="s">
        <v>6</v>
      </c>
    </row>
    <row r="582" spans="1:9">
      <c r="A582" s="350" t="s">
        <v>157</v>
      </c>
      <c r="B582" s="33" t="s">
        <v>167</v>
      </c>
      <c r="C582" s="4">
        <v>2</v>
      </c>
      <c r="D582" s="99"/>
      <c r="E582" s="56">
        <v>350</v>
      </c>
      <c r="F582" s="8">
        <f>C582*E582+C582*D582*Arkusz2!$L$2</f>
        <v>700</v>
      </c>
      <c r="G582" s="21" t="s">
        <v>290</v>
      </c>
      <c r="H582" s="123"/>
      <c r="I582" s="21" t="s">
        <v>6</v>
      </c>
    </row>
    <row r="583" spans="1:9">
      <c r="A583" s="350" t="s">
        <v>157</v>
      </c>
      <c r="B583" s="33" t="s">
        <v>168</v>
      </c>
      <c r="C583" s="4">
        <v>1</v>
      </c>
      <c r="D583" s="99"/>
      <c r="E583" s="56">
        <v>500</v>
      </c>
      <c r="F583" s="8">
        <f>C583*E583+C583*D583*Arkusz2!$L$2</f>
        <v>500</v>
      </c>
      <c r="G583" s="21" t="s">
        <v>290</v>
      </c>
      <c r="H583" s="123"/>
      <c r="I583" s="21" t="s">
        <v>12</v>
      </c>
    </row>
    <row r="584" spans="1:9">
      <c r="A584" s="350" t="s">
        <v>157</v>
      </c>
      <c r="B584" s="33" t="s">
        <v>170</v>
      </c>
      <c r="C584" s="4">
        <v>2</v>
      </c>
      <c r="D584" s="99"/>
      <c r="E584" s="56">
        <v>200</v>
      </c>
      <c r="F584" s="8">
        <f>C584*E584+C584*D584*Arkusz2!$L$2</f>
        <v>400</v>
      </c>
      <c r="G584" s="21" t="s">
        <v>290</v>
      </c>
      <c r="H584" s="123"/>
      <c r="I584" s="21" t="s">
        <v>12</v>
      </c>
    </row>
    <row r="585" spans="1:9">
      <c r="A585" s="350" t="s">
        <v>157</v>
      </c>
      <c r="B585" s="33" t="s">
        <v>169</v>
      </c>
      <c r="C585" s="4">
        <v>1</v>
      </c>
      <c r="D585" s="99"/>
      <c r="E585" s="56">
        <v>4000</v>
      </c>
      <c r="F585" s="8">
        <f>C585*E585+C585*D585*Arkusz2!$L$2</f>
        <v>4000</v>
      </c>
      <c r="G585" s="21" t="s">
        <v>290</v>
      </c>
      <c r="H585" s="123"/>
      <c r="I585" s="21" t="s">
        <v>12</v>
      </c>
    </row>
    <row r="586" spans="1:9">
      <c r="A586" s="350" t="s">
        <v>157</v>
      </c>
      <c r="B586" s="33" t="s">
        <v>171</v>
      </c>
      <c r="C586" s="4">
        <v>16</v>
      </c>
      <c r="D586" s="99"/>
      <c r="E586" s="56">
        <v>1000</v>
      </c>
      <c r="F586" s="8">
        <f>C586*E586+C586*D586*Arkusz2!$L$2</f>
        <v>16000</v>
      </c>
      <c r="G586" s="21" t="s">
        <v>290</v>
      </c>
      <c r="H586" s="123"/>
      <c r="I586" s="21" t="s">
        <v>12</v>
      </c>
    </row>
    <row r="587" spans="1:9" s="162" customFormat="1">
      <c r="A587" s="350" t="s">
        <v>157</v>
      </c>
      <c r="B587" s="33" t="s">
        <v>382</v>
      </c>
      <c r="C587" s="165">
        <v>6</v>
      </c>
      <c r="D587" s="99"/>
      <c r="E587" s="56">
        <v>989</v>
      </c>
      <c r="F587" s="8">
        <f>C587*E587+C587*D587*Arkusz2!$L$2</f>
        <v>5934</v>
      </c>
      <c r="G587" s="21" t="s">
        <v>290</v>
      </c>
      <c r="H587" s="123"/>
      <c r="I587" s="21" t="s">
        <v>6</v>
      </c>
    </row>
    <row r="588" spans="1:9" s="162" customFormat="1">
      <c r="A588" s="350" t="s">
        <v>157</v>
      </c>
      <c r="B588" s="443" t="s">
        <v>382</v>
      </c>
      <c r="C588" s="350">
        <v>6</v>
      </c>
      <c r="D588" s="383"/>
      <c r="E588" s="375">
        <v>989</v>
      </c>
      <c r="F588" s="352">
        <f>C588*E588+C588*D588*Arkusz2!$L$2</f>
        <v>5934</v>
      </c>
      <c r="G588" s="357" t="s">
        <v>290</v>
      </c>
      <c r="H588" s="391"/>
      <c r="I588" s="357" t="s">
        <v>6</v>
      </c>
    </row>
    <row r="589" spans="1:9" s="217" customFormat="1" ht="30">
      <c r="A589" s="350" t="s">
        <v>157</v>
      </c>
      <c r="B589" s="442" t="s">
        <v>445</v>
      </c>
      <c r="C589" s="350">
        <v>4</v>
      </c>
      <c r="D589" s="383">
        <v>550</v>
      </c>
      <c r="E589" s="375"/>
      <c r="F589" s="352">
        <f>C589*E589+C589*D589*Arkusz2!$L$2</f>
        <v>9247.4800000000014</v>
      </c>
      <c r="G589" s="357" t="s">
        <v>290</v>
      </c>
      <c r="H589" s="391"/>
      <c r="I589" s="357" t="s">
        <v>6</v>
      </c>
    </row>
    <row r="590" spans="1:9" s="348" customFormat="1">
      <c r="A590" s="350" t="s">
        <v>157</v>
      </c>
      <c r="B590" s="226" t="s">
        <v>446</v>
      </c>
      <c r="C590" s="350">
        <v>4</v>
      </c>
      <c r="D590" s="383">
        <v>6.5</v>
      </c>
      <c r="E590" s="375"/>
      <c r="F590" s="352">
        <f>C590*E590+C590*D590*Arkusz2!$L$2</f>
        <v>109.28840000000001</v>
      </c>
      <c r="G590" s="357" t="s">
        <v>290</v>
      </c>
      <c r="H590" s="391"/>
      <c r="I590" s="357" t="s">
        <v>6</v>
      </c>
    </row>
    <row r="591" spans="1:9" s="217" customFormat="1">
      <c r="A591" s="350" t="s">
        <v>157</v>
      </c>
      <c r="B591" s="196" t="s">
        <v>433</v>
      </c>
      <c r="C591" s="223">
        <v>1</v>
      </c>
      <c r="D591" s="205"/>
      <c r="E591" s="200">
        <v>1000</v>
      </c>
      <c r="F591" s="184">
        <f>C591*E591+C591*D591*Arkusz2!$L$2</f>
        <v>1000</v>
      </c>
      <c r="G591" s="186" t="s">
        <v>291</v>
      </c>
      <c r="H591" s="170"/>
      <c r="I591" s="186" t="s">
        <v>4</v>
      </c>
    </row>
    <row r="592" spans="1:9">
      <c r="A592" s="350" t="s">
        <v>157</v>
      </c>
      <c r="B592" s="33" t="s">
        <v>164</v>
      </c>
      <c r="C592" s="4">
        <v>1</v>
      </c>
      <c r="D592" s="99"/>
      <c r="E592" s="56">
        <v>2000</v>
      </c>
      <c r="F592" s="8">
        <f>C592*E592+C592*D592*Arkusz2!$L$2</f>
        <v>2000</v>
      </c>
      <c r="G592" s="21" t="s">
        <v>290</v>
      </c>
      <c r="I592" s="21" t="s">
        <v>6</v>
      </c>
    </row>
    <row r="593" spans="1:9">
      <c r="A593" s="350" t="s">
        <v>157</v>
      </c>
      <c r="B593" s="33" t="s">
        <v>165</v>
      </c>
      <c r="C593" s="4">
        <v>1</v>
      </c>
      <c r="D593" s="99"/>
      <c r="E593" s="56">
        <v>1800</v>
      </c>
      <c r="F593" s="8">
        <f>C593*E593+C593*D593*Arkusz2!$L$2</f>
        <v>1800</v>
      </c>
      <c r="G593" s="21" t="s">
        <v>290</v>
      </c>
      <c r="H593" s="123"/>
      <c r="I593" s="21" t="s">
        <v>6</v>
      </c>
    </row>
    <row r="594" spans="1:9">
      <c r="A594" s="279" t="s">
        <v>157</v>
      </c>
      <c r="B594" s="35" t="s">
        <v>166</v>
      </c>
      <c r="C594" s="26">
        <v>1</v>
      </c>
      <c r="D594" s="100"/>
      <c r="E594" s="200">
        <v>2800</v>
      </c>
      <c r="F594" s="8">
        <f>C594*E594+C594*D594*Arkusz2!$L$2</f>
        <v>2800</v>
      </c>
      <c r="G594" s="21" t="s">
        <v>290</v>
      </c>
      <c r="H594" s="212"/>
      <c r="I594" s="21" t="s">
        <v>6</v>
      </c>
    </row>
    <row r="595" spans="1:9">
      <c r="A595" s="349" t="s">
        <v>313</v>
      </c>
      <c r="B595" s="78" t="s">
        <v>280</v>
      </c>
      <c r="C595" s="17"/>
      <c r="D595" s="101"/>
      <c r="E595" s="401"/>
      <c r="F595" s="379">
        <f>C595*E595+C595*D595*Arkusz2!$L$2</f>
        <v>0</v>
      </c>
      <c r="G595" s="356"/>
      <c r="H595" s="394"/>
      <c r="I595" s="356"/>
    </row>
    <row r="596" spans="1:9">
      <c r="A596" s="350" t="s">
        <v>313</v>
      </c>
      <c r="B596" s="75" t="s">
        <v>279</v>
      </c>
      <c r="C596" s="10">
        <v>1</v>
      </c>
      <c r="D596" s="95"/>
      <c r="E596" s="374">
        <v>2600</v>
      </c>
      <c r="F596" s="352">
        <f>C596*E596+C596*D596*Arkusz2!$L$2</f>
        <v>2600</v>
      </c>
      <c r="G596" s="357" t="s">
        <v>290</v>
      </c>
      <c r="H596" s="391"/>
      <c r="I596" s="357" t="s">
        <v>237</v>
      </c>
    </row>
    <row r="597" spans="1:9" s="32" customFormat="1">
      <c r="A597" s="350" t="s">
        <v>313</v>
      </c>
      <c r="B597" s="44" t="s">
        <v>281</v>
      </c>
      <c r="C597" s="45"/>
      <c r="D597" s="115"/>
      <c r="E597" s="67"/>
      <c r="F597" s="8">
        <f>C597*E597+C597*D597*Arkusz2!$L$2</f>
        <v>0</v>
      </c>
      <c r="G597" s="21"/>
      <c r="H597" s="124"/>
      <c r="I597" s="21"/>
    </row>
    <row r="598" spans="1:9">
      <c r="A598" s="349" t="s">
        <v>304</v>
      </c>
      <c r="B598" s="445" t="s">
        <v>625</v>
      </c>
      <c r="C598" s="46">
        <v>1</v>
      </c>
      <c r="D598" s="119"/>
      <c r="E598" s="70"/>
      <c r="F598" s="72">
        <f>C598*E598+C598*D598*Arkusz2!$L$2</f>
        <v>0</v>
      </c>
      <c r="G598" s="20" t="s">
        <v>291</v>
      </c>
      <c r="H598" s="126"/>
      <c r="I598" s="20" t="s">
        <v>6</v>
      </c>
    </row>
    <row r="599" spans="1:9" s="348" customFormat="1">
      <c r="A599" s="350" t="s">
        <v>304</v>
      </c>
      <c r="B599" s="446" t="s">
        <v>626</v>
      </c>
      <c r="C599" s="368">
        <v>1</v>
      </c>
      <c r="D599" s="386"/>
      <c r="E599" s="378"/>
      <c r="F599" s="352">
        <f>C599*E599+C599*D599*Arkusz2!$L$2</f>
        <v>0</v>
      </c>
      <c r="G599" s="357" t="s">
        <v>291</v>
      </c>
      <c r="H599" s="391"/>
      <c r="I599" s="357" t="s">
        <v>6</v>
      </c>
    </row>
    <row r="600" spans="1:9">
      <c r="A600" s="350" t="s">
        <v>304</v>
      </c>
      <c r="B600" s="446" t="s">
        <v>627</v>
      </c>
      <c r="C600" s="34">
        <v>2</v>
      </c>
      <c r="D600" s="103"/>
      <c r="E600" s="60"/>
      <c r="F600" s="8">
        <f>C600*E600+C600*D600*Arkusz2!$L$2</f>
        <v>0</v>
      </c>
      <c r="G600" s="21" t="s">
        <v>291</v>
      </c>
      <c r="H600" s="123"/>
      <c r="I600" s="21" t="s">
        <v>6</v>
      </c>
    </row>
    <row r="601" spans="1:9">
      <c r="A601" s="350" t="s">
        <v>304</v>
      </c>
      <c r="B601" s="150" t="s">
        <v>306</v>
      </c>
      <c r="C601" s="34">
        <v>1</v>
      </c>
      <c r="D601" s="103"/>
      <c r="E601" s="60"/>
      <c r="F601" s="8">
        <f>C601*E601+C601*D601*Arkusz2!$L$2</f>
        <v>0</v>
      </c>
      <c r="G601" s="21" t="s">
        <v>291</v>
      </c>
      <c r="H601" s="123"/>
      <c r="I601" s="21" t="s">
        <v>6</v>
      </c>
    </row>
    <row r="602" spans="1:9">
      <c r="A602" s="350" t="s">
        <v>304</v>
      </c>
      <c r="B602" s="151" t="s">
        <v>307</v>
      </c>
      <c r="C602" s="34">
        <v>1</v>
      </c>
      <c r="D602" s="103"/>
      <c r="E602" s="60">
        <v>519.9</v>
      </c>
      <c r="F602" s="8">
        <f>C602*E602+C602*D602*Arkusz2!$L$2</f>
        <v>519.9</v>
      </c>
      <c r="G602" s="21" t="s">
        <v>290</v>
      </c>
      <c r="H602" s="123"/>
      <c r="I602" s="21" t="s">
        <v>10</v>
      </c>
    </row>
    <row r="603" spans="1:9">
      <c r="A603" s="350" t="s">
        <v>304</v>
      </c>
      <c r="B603" s="482" t="s">
        <v>653</v>
      </c>
      <c r="C603" s="34">
        <v>1</v>
      </c>
      <c r="D603" s="103"/>
      <c r="E603" s="60">
        <v>399</v>
      </c>
      <c r="F603" s="8">
        <f>C603*E603+C603*D603*Arkusz2!$L$2</f>
        <v>399</v>
      </c>
      <c r="G603" s="21" t="s">
        <v>291</v>
      </c>
      <c r="H603" s="123"/>
      <c r="I603" s="21" t="s">
        <v>12</v>
      </c>
    </row>
    <row r="604" spans="1:9" s="217" customFormat="1">
      <c r="A604" s="350" t="s">
        <v>304</v>
      </c>
      <c r="B604" s="192" t="s">
        <v>470</v>
      </c>
      <c r="C604" s="223">
        <v>1</v>
      </c>
      <c r="D604" s="216"/>
      <c r="E604" s="256">
        <v>5899</v>
      </c>
      <c r="F604" s="184">
        <f>C604*E604+C604*D604*Arkusz2!$L$2</f>
        <v>5899</v>
      </c>
      <c r="G604" s="186" t="s">
        <v>290</v>
      </c>
      <c r="H604" s="212"/>
      <c r="I604" s="186" t="s">
        <v>6</v>
      </c>
    </row>
    <row r="605" spans="1:9">
      <c r="A605" s="350" t="s">
        <v>304</v>
      </c>
      <c r="B605" s="196" t="s">
        <v>458</v>
      </c>
      <c r="C605" s="223">
        <v>1</v>
      </c>
      <c r="D605" s="208"/>
      <c r="E605" s="187">
        <v>3250</v>
      </c>
      <c r="F605" s="8">
        <f>C605*E605+C605*D605*Arkusz2!$L$2</f>
        <v>3250</v>
      </c>
      <c r="G605" s="21" t="s">
        <v>290</v>
      </c>
      <c r="H605" s="212"/>
      <c r="I605" s="21" t="s">
        <v>472</v>
      </c>
    </row>
    <row r="606" spans="1:9" ht="17.25" customHeight="1">
      <c r="A606" s="349" t="s">
        <v>308</v>
      </c>
      <c r="B606" s="262" t="s">
        <v>462</v>
      </c>
      <c r="C606" s="262">
        <v>1</v>
      </c>
      <c r="D606" s="158"/>
      <c r="E606" s="351">
        <v>2280</v>
      </c>
      <c r="F606" s="203">
        <f>C606*E606+C606*D606*Arkusz2!$L$2</f>
        <v>2280</v>
      </c>
      <c r="G606" s="185" t="s">
        <v>290</v>
      </c>
      <c r="H606" s="214"/>
      <c r="I606" s="185" t="s">
        <v>6</v>
      </c>
    </row>
    <row r="607" spans="1:9" ht="15" customHeight="1">
      <c r="A607" s="362" t="s">
        <v>308</v>
      </c>
      <c r="B607" s="153" t="s">
        <v>310</v>
      </c>
      <c r="C607" s="188">
        <v>1</v>
      </c>
      <c r="D607" s="206"/>
      <c r="E607" s="201">
        <v>459.9</v>
      </c>
      <c r="F607" s="125">
        <f>C607*E607+C607*D607*Arkusz2!$L$2</f>
        <v>459.9</v>
      </c>
      <c r="G607" s="22" t="s">
        <v>290</v>
      </c>
      <c r="H607" s="213"/>
      <c r="I607" s="22" t="s">
        <v>10</v>
      </c>
    </row>
    <row r="608" spans="1:9">
      <c r="A608" s="415" t="s">
        <v>312</v>
      </c>
      <c r="B608" s="448" t="s">
        <v>654</v>
      </c>
      <c r="C608" s="3">
        <v>1</v>
      </c>
      <c r="D608" s="102"/>
      <c r="E608" s="59">
        <v>200</v>
      </c>
      <c r="F608" s="72">
        <f>C608*E608+C608*D608*Arkusz2!$L$2</f>
        <v>200</v>
      </c>
      <c r="G608" s="20" t="s">
        <v>291</v>
      </c>
      <c r="H608" s="126"/>
      <c r="I608" s="20" t="s">
        <v>10</v>
      </c>
    </row>
    <row r="609" spans="1:9">
      <c r="A609" s="415" t="s">
        <v>312</v>
      </c>
      <c r="B609" s="447" t="s">
        <v>315</v>
      </c>
      <c r="C609" s="4">
        <v>1</v>
      </c>
      <c r="D609" s="99"/>
      <c r="E609" s="56"/>
      <c r="F609" s="8">
        <f>C609*E609+C609*D609*Arkusz2!$L$2</f>
        <v>0</v>
      </c>
      <c r="G609" s="21" t="s">
        <v>291</v>
      </c>
      <c r="H609" s="123"/>
      <c r="I609" s="21" t="s">
        <v>10</v>
      </c>
    </row>
    <row r="610" spans="1:9">
      <c r="A610" s="415" t="s">
        <v>312</v>
      </c>
      <c r="B610" s="196" t="s">
        <v>458</v>
      </c>
      <c r="C610" s="223">
        <v>1</v>
      </c>
      <c r="D610" s="208"/>
      <c r="E610" s="187">
        <v>3250</v>
      </c>
      <c r="F610" s="184">
        <f>C610*E610+C610*D610*Arkusz2!$L$2</f>
        <v>3250</v>
      </c>
      <c r="G610" s="186" t="s">
        <v>290</v>
      </c>
      <c r="H610" s="212"/>
      <c r="I610" s="186" t="s">
        <v>472</v>
      </c>
    </row>
    <row r="611" spans="1:9">
      <c r="A611" s="415" t="s">
        <v>312</v>
      </c>
      <c r="B611" s="444" t="s">
        <v>480</v>
      </c>
      <c r="C611" s="4">
        <v>1</v>
      </c>
      <c r="D611" s="99"/>
      <c r="E611" s="56"/>
      <c r="F611" s="8">
        <f>C611*E611+C611*D611*Arkusz2!$L$2</f>
        <v>0</v>
      </c>
      <c r="G611" s="21" t="s">
        <v>291</v>
      </c>
      <c r="H611" s="123"/>
      <c r="I611" s="21" t="s">
        <v>6</v>
      </c>
    </row>
    <row r="612" spans="1:9" s="217" customFormat="1">
      <c r="A612" s="415" t="s">
        <v>312</v>
      </c>
      <c r="B612" s="444" t="s">
        <v>477</v>
      </c>
      <c r="C612" s="223">
        <v>1</v>
      </c>
      <c r="D612" s="205"/>
      <c r="E612" s="200">
        <v>0</v>
      </c>
      <c r="F612" s="184">
        <f>C612*E612+C612*D612*Arkusz2!$L$2</f>
        <v>0</v>
      </c>
      <c r="G612" s="186" t="s">
        <v>291</v>
      </c>
      <c r="H612" s="212"/>
      <c r="I612" s="186" t="s">
        <v>6</v>
      </c>
    </row>
    <row r="613" spans="1:9" s="217" customFormat="1">
      <c r="A613" s="415" t="s">
        <v>312</v>
      </c>
      <c r="B613" s="154" t="s">
        <v>479</v>
      </c>
      <c r="C613" s="223">
        <v>1</v>
      </c>
      <c r="D613" s="205"/>
      <c r="E613" s="200">
        <v>349.9</v>
      </c>
      <c r="F613" s="184">
        <f>C613*E613+C613*D613*Arkusz2!$L$2</f>
        <v>349.9</v>
      </c>
      <c r="G613" s="186" t="s">
        <v>290</v>
      </c>
      <c r="H613" s="212"/>
      <c r="I613" s="186" t="s">
        <v>10</v>
      </c>
    </row>
    <row r="614" spans="1:9" ht="15.75">
      <c r="A614" s="415" t="s">
        <v>312</v>
      </c>
      <c r="B614" s="261" t="s">
        <v>462</v>
      </c>
      <c r="C614" s="261">
        <v>1</v>
      </c>
      <c r="D614" s="216"/>
      <c r="E614" s="256">
        <v>2280</v>
      </c>
      <c r="F614" s="184">
        <f>C614*E614+C614*D614*Arkusz2!$L$2</f>
        <v>2280</v>
      </c>
      <c r="G614" s="186" t="s">
        <v>290</v>
      </c>
      <c r="H614" s="216"/>
      <c r="I614" s="186" t="s">
        <v>6</v>
      </c>
    </row>
    <row r="615" spans="1:9">
      <c r="A615" s="415" t="s">
        <v>312</v>
      </c>
      <c r="B615" s="155" t="s">
        <v>316</v>
      </c>
      <c r="C615" s="26">
        <v>1</v>
      </c>
      <c r="D615" s="100"/>
      <c r="E615" s="57"/>
      <c r="F615" s="125">
        <f>C615*E615+C615*D615*Arkusz2!$L$2</f>
        <v>0</v>
      </c>
      <c r="G615" s="22" t="s">
        <v>291</v>
      </c>
      <c r="H615" s="124"/>
      <c r="I615" s="22" t="s">
        <v>12</v>
      </c>
    </row>
    <row r="616" spans="1:9" ht="12.75" customHeight="1">
      <c r="A616" s="414" t="s">
        <v>317</v>
      </c>
      <c r="B616" s="161" t="s">
        <v>318</v>
      </c>
      <c r="C616" s="3">
        <v>1</v>
      </c>
      <c r="D616" s="102"/>
      <c r="E616" s="59">
        <v>2199</v>
      </c>
      <c r="F616" s="72">
        <f>C616*E616+C616*D616*Arkusz2!$L$2</f>
        <v>2199</v>
      </c>
      <c r="G616" s="20" t="s">
        <v>290</v>
      </c>
      <c r="H616" s="126"/>
      <c r="I616" s="20" t="s">
        <v>6</v>
      </c>
    </row>
    <row r="617" spans="1:9">
      <c r="A617" s="415" t="s">
        <v>317</v>
      </c>
      <c r="B617" s="449" t="s">
        <v>305</v>
      </c>
      <c r="C617" s="4">
        <v>2</v>
      </c>
      <c r="D617" s="99"/>
      <c r="E617" s="56">
        <v>0</v>
      </c>
      <c r="F617" s="8">
        <f>C617*E617+C617*D617*Arkusz2!$L$2</f>
        <v>0</v>
      </c>
      <c r="G617" s="21" t="s">
        <v>291</v>
      </c>
      <c r="H617" s="123"/>
      <c r="I617" s="21" t="s">
        <v>6</v>
      </c>
    </row>
    <row r="618" spans="1:9">
      <c r="A618" s="415" t="s">
        <v>317</v>
      </c>
      <c r="B618" s="159" t="s">
        <v>319</v>
      </c>
      <c r="C618" s="4">
        <v>1</v>
      </c>
      <c r="D618" s="99"/>
      <c r="E618" s="56">
        <v>1099</v>
      </c>
      <c r="F618" s="8">
        <f>C618*E618+C618*D618*Arkusz2!$L$2</f>
        <v>1099</v>
      </c>
      <c r="G618" s="21" t="s">
        <v>290</v>
      </c>
      <c r="H618" s="123"/>
      <c r="I618" s="21" t="s">
        <v>6</v>
      </c>
    </row>
    <row r="619" spans="1:9">
      <c r="A619" s="415" t="s">
        <v>317</v>
      </c>
      <c r="B619" s="159" t="s">
        <v>320</v>
      </c>
      <c r="C619" s="4">
        <v>1</v>
      </c>
      <c r="D619" s="99"/>
      <c r="E619" s="56">
        <v>579</v>
      </c>
      <c r="F619" s="8">
        <f>C619*E619+C619*D619*Arkusz2!$L$2</f>
        <v>579</v>
      </c>
      <c r="G619" s="21" t="s">
        <v>290</v>
      </c>
      <c r="H619" s="123"/>
      <c r="I619" s="21" t="s">
        <v>6</v>
      </c>
    </row>
    <row r="620" spans="1:9">
      <c r="A620" s="415" t="s">
        <v>317</v>
      </c>
      <c r="B620" s="196" t="s">
        <v>458</v>
      </c>
      <c r="C620" s="223">
        <v>1</v>
      </c>
      <c r="D620" s="208"/>
      <c r="E620" s="187">
        <v>3250</v>
      </c>
      <c r="F620" s="184">
        <f>C620*E620+C620*D620*Arkusz2!$L$2</f>
        <v>3250</v>
      </c>
      <c r="G620" s="186" t="s">
        <v>290</v>
      </c>
      <c r="H620" s="216"/>
      <c r="I620" s="186" t="s">
        <v>472</v>
      </c>
    </row>
    <row r="621" spans="1:9" ht="15.75">
      <c r="A621" s="415" t="s">
        <v>317</v>
      </c>
      <c r="B621" s="261" t="s">
        <v>462</v>
      </c>
      <c r="C621" s="261">
        <v>1</v>
      </c>
      <c r="D621" s="216"/>
      <c r="E621" s="256">
        <v>2280</v>
      </c>
      <c r="F621" s="184">
        <f>C621*E621+C621*D621*Arkusz2!$L$2</f>
        <v>2280</v>
      </c>
      <c r="G621" s="186" t="s">
        <v>290</v>
      </c>
      <c r="H621" s="216"/>
      <c r="I621" s="186" t="s">
        <v>6</v>
      </c>
    </row>
    <row r="622" spans="1:9">
      <c r="A622" s="415" t="s">
        <v>317</v>
      </c>
      <c r="B622" s="154" t="s">
        <v>321</v>
      </c>
      <c r="C622" s="4">
        <v>1</v>
      </c>
      <c r="D622" s="99"/>
      <c r="E622" s="56">
        <v>399</v>
      </c>
      <c r="F622" s="8">
        <f>C622*E622+C622*D622*Arkusz2!$L$2</f>
        <v>399</v>
      </c>
      <c r="G622" s="21" t="s">
        <v>290</v>
      </c>
      <c r="H622" s="123"/>
      <c r="I622" s="21" t="s">
        <v>10</v>
      </c>
    </row>
    <row r="623" spans="1:9">
      <c r="A623" s="415" t="s">
        <v>317</v>
      </c>
      <c r="B623" s="154" t="s">
        <v>322</v>
      </c>
      <c r="C623" s="4">
        <v>1</v>
      </c>
      <c r="D623" s="99"/>
      <c r="E623" s="56">
        <v>299.89999999999998</v>
      </c>
      <c r="F623" s="8">
        <f>C623*E623+C623*D623*Arkusz2!$L$2</f>
        <v>299.89999999999998</v>
      </c>
      <c r="G623" s="21" t="s">
        <v>290</v>
      </c>
      <c r="H623" s="123"/>
      <c r="I623" s="21" t="s">
        <v>10</v>
      </c>
    </row>
    <row r="624" spans="1:9">
      <c r="A624" s="415" t="s">
        <v>317</v>
      </c>
      <c r="B624" s="155" t="s">
        <v>323</v>
      </c>
      <c r="C624" s="26">
        <v>1</v>
      </c>
      <c r="D624" s="100"/>
      <c r="E624" s="57">
        <v>179.9</v>
      </c>
      <c r="F624" s="125">
        <f>C624*E624+C624*D624*Arkusz2!$L$2</f>
        <v>179.9</v>
      </c>
      <c r="G624" s="22" t="s">
        <v>290</v>
      </c>
      <c r="H624" s="124"/>
      <c r="I624" s="22" t="s">
        <v>10</v>
      </c>
    </row>
    <row r="625" spans="1:9">
      <c r="A625" s="414" t="s">
        <v>324</v>
      </c>
      <c r="B625" s="196" t="s">
        <v>458</v>
      </c>
      <c r="C625" s="223">
        <v>1</v>
      </c>
      <c r="D625" s="208"/>
      <c r="E625" s="187">
        <v>3250</v>
      </c>
      <c r="F625" s="184">
        <f>C625*E625+C625*D625*Arkusz2!$L$2</f>
        <v>3250</v>
      </c>
      <c r="G625" s="186" t="s">
        <v>290</v>
      </c>
      <c r="H625" s="216"/>
      <c r="I625" s="186" t="s">
        <v>472</v>
      </c>
    </row>
    <row r="626" spans="1:9" s="217" customFormat="1">
      <c r="A626" s="415" t="s">
        <v>324</v>
      </c>
      <c r="B626" s="154" t="s">
        <v>110</v>
      </c>
      <c r="C626" s="223">
        <v>1</v>
      </c>
      <c r="D626" s="205"/>
      <c r="E626" s="200">
        <v>2000</v>
      </c>
      <c r="F626" s="184">
        <f>C626*E626+C626*D626*Arkusz2!$L$2</f>
        <v>2000</v>
      </c>
      <c r="G626" s="186" t="s">
        <v>290</v>
      </c>
      <c r="H626" s="212"/>
      <c r="I626" s="186" t="s">
        <v>6</v>
      </c>
    </row>
    <row r="627" spans="1:9">
      <c r="A627" s="415" t="s">
        <v>324</v>
      </c>
      <c r="B627" s="444" t="s">
        <v>655</v>
      </c>
      <c r="C627" s="4">
        <v>1</v>
      </c>
      <c r="D627" s="99"/>
      <c r="E627" s="56">
        <v>0</v>
      </c>
      <c r="F627" s="8">
        <f>C627*E627+C627*D627*Arkusz2!$L$2</f>
        <v>0</v>
      </c>
      <c r="G627" s="21" t="s">
        <v>291</v>
      </c>
      <c r="H627" s="123"/>
      <c r="I627" s="21" t="s">
        <v>6</v>
      </c>
    </row>
    <row r="628" spans="1:9" ht="15.75">
      <c r="A628" s="415" t="s">
        <v>324</v>
      </c>
      <c r="B628" s="261" t="s">
        <v>462</v>
      </c>
      <c r="C628" s="261">
        <v>1</v>
      </c>
      <c r="D628" s="216"/>
      <c r="E628" s="256">
        <v>2280</v>
      </c>
      <c r="F628" s="184">
        <f>C628*E628+C628*D628*Arkusz2!$L$2</f>
        <v>2280</v>
      </c>
      <c r="G628" s="186" t="s">
        <v>290</v>
      </c>
      <c r="H628" s="216"/>
      <c r="I628" s="186" t="s">
        <v>6</v>
      </c>
    </row>
    <row r="629" spans="1:9" s="348" customFormat="1">
      <c r="A629" s="415" t="s">
        <v>324</v>
      </c>
      <c r="B629" s="154" t="s">
        <v>325</v>
      </c>
      <c r="C629" s="483">
        <v>1</v>
      </c>
      <c r="D629" s="484"/>
      <c r="E629" s="485">
        <v>459.9</v>
      </c>
      <c r="F629" s="352">
        <f>C629*E629+C629*D629*Arkusz2!$L$2</f>
        <v>459.9</v>
      </c>
      <c r="G629" s="357" t="s">
        <v>290</v>
      </c>
      <c r="H629" s="347"/>
      <c r="I629" s="357" t="s">
        <v>10</v>
      </c>
    </row>
    <row r="630" spans="1:9">
      <c r="A630" s="415" t="s">
        <v>324</v>
      </c>
      <c r="B630" s="154" t="s">
        <v>325</v>
      </c>
      <c r="C630" s="4">
        <v>1</v>
      </c>
      <c r="D630" s="99"/>
      <c r="E630" s="56">
        <v>459.9</v>
      </c>
      <c r="F630" s="8">
        <f>C630*E630+C630*D630*Arkusz2!$L$2</f>
        <v>459.9</v>
      </c>
      <c r="G630" s="21" t="s">
        <v>290</v>
      </c>
      <c r="H630" s="123"/>
      <c r="I630" s="21" t="s">
        <v>10</v>
      </c>
    </row>
    <row r="631" spans="1:9">
      <c r="A631" s="415" t="s">
        <v>324</v>
      </c>
      <c r="B631" s="153" t="s">
        <v>326</v>
      </c>
      <c r="C631" s="26">
        <v>1</v>
      </c>
      <c r="D631" s="100"/>
      <c r="E631" s="57">
        <v>459.9</v>
      </c>
      <c r="F631" s="125">
        <f>C631*E631+C631*D631*Arkusz2!$L$2</f>
        <v>459.9</v>
      </c>
      <c r="G631" s="22" t="s">
        <v>290</v>
      </c>
      <c r="H631" s="124"/>
      <c r="I631" s="22" t="s">
        <v>10</v>
      </c>
    </row>
    <row r="632" spans="1:9">
      <c r="A632" s="450" t="s">
        <v>327</v>
      </c>
      <c r="B632" s="486" t="s">
        <v>656</v>
      </c>
      <c r="C632" s="487">
        <v>1</v>
      </c>
      <c r="D632" s="488"/>
      <c r="E632" s="489">
        <v>329</v>
      </c>
      <c r="F632" s="379">
        <f>C632*E632+C632*D632*Arkusz2!$L$2</f>
        <v>329</v>
      </c>
      <c r="G632" s="356" t="s">
        <v>290</v>
      </c>
      <c r="H632" s="394"/>
      <c r="I632" s="356" t="s">
        <v>12</v>
      </c>
    </row>
    <row r="633" spans="1:9" s="348" customFormat="1">
      <c r="A633" s="451" t="s">
        <v>327</v>
      </c>
      <c r="B633" s="370" t="s">
        <v>458</v>
      </c>
      <c r="C633" s="350">
        <v>1</v>
      </c>
      <c r="D633" s="386"/>
      <c r="E633" s="360">
        <v>3250</v>
      </c>
      <c r="F633" s="352">
        <f>C633*E633+C633*D633*Arkusz2!$L$2</f>
        <v>3250</v>
      </c>
      <c r="G633" s="357" t="s">
        <v>290</v>
      </c>
      <c r="H633" s="347"/>
      <c r="I633" s="357" t="s">
        <v>472</v>
      </c>
    </row>
    <row r="634" spans="1:9" s="348" customFormat="1" ht="15.75">
      <c r="A634" s="451" t="s">
        <v>327</v>
      </c>
      <c r="B634" s="261" t="s">
        <v>462</v>
      </c>
      <c r="C634" s="261">
        <v>1</v>
      </c>
      <c r="D634" s="347"/>
      <c r="E634" s="256">
        <v>2280</v>
      </c>
      <c r="F634" s="352">
        <f>C634*E634+C634*D634*Arkusz2!$L$2</f>
        <v>2280</v>
      </c>
      <c r="G634" s="357" t="s">
        <v>290</v>
      </c>
      <c r="H634" s="347"/>
      <c r="I634" s="357" t="s">
        <v>6</v>
      </c>
    </row>
    <row r="635" spans="1:9" s="348" customFormat="1">
      <c r="A635" s="242" t="s">
        <v>327</v>
      </c>
      <c r="B635" s="490" t="s">
        <v>657</v>
      </c>
      <c r="C635" s="491">
        <v>2</v>
      </c>
      <c r="D635" s="491"/>
      <c r="E635" s="492">
        <v>299.89999999999998</v>
      </c>
      <c r="F635" s="352">
        <f>C635*E635+C635*D635*Arkusz2!$L$2</f>
        <v>599.79999999999995</v>
      </c>
      <c r="G635" s="358" t="s">
        <v>290</v>
      </c>
      <c r="H635" s="392"/>
      <c r="I635" s="358" t="s">
        <v>10</v>
      </c>
    </row>
    <row r="636" spans="1:9" ht="14.25" customHeight="1">
      <c r="A636" s="415" t="s">
        <v>328</v>
      </c>
      <c r="B636" s="196" t="s">
        <v>458</v>
      </c>
      <c r="C636" s="223">
        <v>1</v>
      </c>
      <c r="D636" s="208"/>
      <c r="E636" s="187">
        <v>3250</v>
      </c>
      <c r="F636" s="379">
        <f>C636*E636+C636*D636*Arkusz2!$L$2</f>
        <v>3250</v>
      </c>
      <c r="G636" s="186" t="s">
        <v>290</v>
      </c>
      <c r="H636" s="216"/>
      <c r="I636" s="186" t="s">
        <v>472</v>
      </c>
    </row>
    <row r="637" spans="1:9" s="217" customFormat="1" ht="14.25" customHeight="1">
      <c r="A637" s="415" t="s">
        <v>328</v>
      </c>
      <c r="B637" s="154" t="s">
        <v>110</v>
      </c>
      <c r="C637" s="223">
        <v>1</v>
      </c>
      <c r="D637" s="205"/>
      <c r="E637" s="200">
        <v>2000</v>
      </c>
      <c r="F637" s="184">
        <f>C637*E637+C637*D637*Arkusz2!$L$2</f>
        <v>2000</v>
      </c>
      <c r="G637" s="186" t="s">
        <v>290</v>
      </c>
      <c r="H637" s="212"/>
      <c r="I637" s="186" t="s">
        <v>6</v>
      </c>
    </row>
    <row r="638" spans="1:9">
      <c r="A638" s="415" t="s">
        <v>328</v>
      </c>
      <c r="B638" s="444" t="s">
        <v>658</v>
      </c>
      <c r="C638" s="4">
        <v>1</v>
      </c>
      <c r="D638" s="99"/>
      <c r="E638" s="56">
        <v>0</v>
      </c>
      <c r="F638" s="8">
        <f>C638*E638+C638*D638*Arkusz2!$L$2</f>
        <v>0</v>
      </c>
      <c r="G638" s="21" t="s">
        <v>291</v>
      </c>
      <c r="H638" s="123"/>
      <c r="I638" s="21" t="s">
        <v>6</v>
      </c>
    </row>
    <row r="639" spans="1:9" ht="15.75">
      <c r="A639" s="415" t="s">
        <v>328</v>
      </c>
      <c r="B639" s="261" t="s">
        <v>462</v>
      </c>
      <c r="C639" s="261">
        <v>1</v>
      </c>
      <c r="D639" s="216"/>
      <c r="E639" s="256">
        <v>2280</v>
      </c>
      <c r="F639" s="184">
        <f>C639*E639+C639*D639*Arkusz2!$L$2</f>
        <v>2280</v>
      </c>
      <c r="G639" s="186" t="s">
        <v>290</v>
      </c>
      <c r="H639" s="216"/>
      <c r="I639" s="186" t="s">
        <v>6</v>
      </c>
    </row>
    <row r="640" spans="1:9">
      <c r="A640" s="415" t="s">
        <v>328</v>
      </c>
      <c r="B640" s="154" t="s">
        <v>329</v>
      </c>
      <c r="C640" s="4">
        <v>1</v>
      </c>
      <c r="D640" s="99"/>
      <c r="E640" s="56">
        <v>459.9</v>
      </c>
      <c r="F640" s="8">
        <f>C640*E640+C640*D640*Arkusz2!$L$2</f>
        <v>459.9</v>
      </c>
      <c r="G640" s="21" t="s">
        <v>290</v>
      </c>
      <c r="H640" s="123"/>
      <c r="I640" s="21" t="s">
        <v>10</v>
      </c>
    </row>
    <row r="641" spans="1:9">
      <c r="A641" s="415" t="s">
        <v>328</v>
      </c>
      <c r="B641" s="373" t="s">
        <v>326</v>
      </c>
      <c r="C641" s="350">
        <v>1</v>
      </c>
      <c r="D641" s="383"/>
      <c r="E641" s="375">
        <v>459.9</v>
      </c>
      <c r="F641" s="352">
        <f>C641*E641+C641*D641*Arkusz2!$L$2</f>
        <v>459.9</v>
      </c>
      <c r="G641" s="357" t="s">
        <v>290</v>
      </c>
      <c r="H641" s="391"/>
      <c r="I641" s="357" t="s">
        <v>10</v>
      </c>
    </row>
    <row r="642" spans="1:9" s="362" customFormat="1">
      <c r="A642" s="416" t="s">
        <v>328</v>
      </c>
      <c r="B642" s="478" t="s">
        <v>307</v>
      </c>
      <c r="C642" s="491">
        <v>1</v>
      </c>
      <c r="D642" s="491"/>
      <c r="E642" s="492">
        <v>519.9</v>
      </c>
      <c r="F642" s="352">
        <f>C642*E642+C642*D642*Arkusz2!$L$2</f>
        <v>519.9</v>
      </c>
      <c r="G642" s="357" t="s">
        <v>290</v>
      </c>
      <c r="H642" s="392"/>
      <c r="I642" s="358" t="s">
        <v>10</v>
      </c>
    </row>
    <row r="643" spans="1:9">
      <c r="A643" s="415" t="s">
        <v>330</v>
      </c>
      <c r="B643" s="373" t="s">
        <v>307</v>
      </c>
      <c r="C643" s="350">
        <v>1</v>
      </c>
      <c r="D643" s="383"/>
      <c r="E643" s="160">
        <v>519.9</v>
      </c>
      <c r="F643" s="379">
        <f>C643*E643+C643*D643*Arkusz2!$L$2</f>
        <v>519.9</v>
      </c>
      <c r="G643" s="356" t="s">
        <v>290</v>
      </c>
      <c r="H643" s="391"/>
      <c r="I643" s="357" t="s">
        <v>10</v>
      </c>
    </row>
    <row r="644" spans="1:9">
      <c r="A644" s="415" t="s">
        <v>330</v>
      </c>
      <c r="B644" s="50" t="s">
        <v>326</v>
      </c>
      <c r="C644" s="4">
        <v>1</v>
      </c>
      <c r="D644" s="99"/>
      <c r="E644" s="160">
        <v>459.9</v>
      </c>
      <c r="F644" s="8">
        <f>C644*E644+C644*D644*Arkusz2!$L$2</f>
        <v>459.9</v>
      </c>
      <c r="G644" s="21" t="s">
        <v>290</v>
      </c>
      <c r="H644" s="123"/>
      <c r="I644" s="21" t="s">
        <v>10</v>
      </c>
    </row>
    <row r="645" spans="1:9">
      <c r="A645" s="415" t="s">
        <v>330</v>
      </c>
      <c r="B645" s="452" t="s">
        <v>525</v>
      </c>
      <c r="C645" s="223">
        <v>1</v>
      </c>
      <c r="D645" s="205"/>
      <c r="E645" s="187"/>
      <c r="F645" s="184">
        <f>C645*E645+C645*D645*Arkusz2!$L$2</f>
        <v>0</v>
      </c>
      <c r="G645" s="186" t="s">
        <v>290</v>
      </c>
      <c r="H645" s="212"/>
      <c r="I645" s="186" t="s">
        <v>6</v>
      </c>
    </row>
    <row r="646" spans="1:9">
      <c r="A646" s="415" t="s">
        <v>330</v>
      </c>
      <c r="B646" s="449" t="s">
        <v>305</v>
      </c>
      <c r="C646" s="4">
        <v>1</v>
      </c>
      <c r="D646" s="99"/>
      <c r="E646" s="56"/>
      <c r="F646" s="8">
        <f>C646*E646+C646*D646*Arkusz2!$L$2</f>
        <v>0</v>
      </c>
      <c r="G646" s="21" t="s">
        <v>291</v>
      </c>
      <c r="H646" s="123"/>
      <c r="I646" s="21" t="s">
        <v>6</v>
      </c>
    </row>
    <row r="647" spans="1:9">
      <c r="A647" s="415" t="s">
        <v>330</v>
      </c>
      <c r="B647" s="196" t="s">
        <v>458</v>
      </c>
      <c r="C647" s="223">
        <v>1</v>
      </c>
      <c r="D647" s="208"/>
      <c r="E647" s="187">
        <v>3250</v>
      </c>
      <c r="F647" s="184">
        <f>C647*E647+C647*D647*Arkusz2!$L$2</f>
        <v>3250</v>
      </c>
      <c r="G647" s="186" t="s">
        <v>290</v>
      </c>
      <c r="H647" s="216"/>
      <c r="I647" s="186" t="s">
        <v>472</v>
      </c>
    </row>
    <row r="648" spans="1:9">
      <c r="A648" s="415" t="s">
        <v>330</v>
      </c>
      <c r="B648" s="458" t="s">
        <v>628</v>
      </c>
      <c r="C648" s="455">
        <v>1</v>
      </c>
      <c r="D648" s="457"/>
      <c r="E648" s="456">
        <v>305.04000000000002</v>
      </c>
      <c r="F648" s="184">
        <f>C648*E648+C648*D648*Arkusz2!$L$2</f>
        <v>305.04000000000002</v>
      </c>
      <c r="G648" s="186" t="s">
        <v>290</v>
      </c>
      <c r="H648" s="212"/>
      <c r="I648" s="186" t="s">
        <v>6</v>
      </c>
    </row>
    <row r="649" spans="1:9" s="217" customFormat="1" ht="15.75">
      <c r="A649" s="415" t="s">
        <v>330</v>
      </c>
      <c r="B649" s="261" t="s">
        <v>462</v>
      </c>
      <c r="C649" s="261">
        <v>1</v>
      </c>
      <c r="D649" s="216"/>
      <c r="E649" s="256">
        <v>2280</v>
      </c>
      <c r="F649" s="184">
        <f>C649*E649+C649*D649*Arkusz2!$L$2</f>
        <v>2280</v>
      </c>
      <c r="G649" s="186" t="s">
        <v>290</v>
      </c>
      <c r="H649" s="216"/>
      <c r="I649" s="186" t="s">
        <v>6</v>
      </c>
    </row>
    <row r="650" spans="1:9">
      <c r="A650" s="415" t="s">
        <v>330</v>
      </c>
      <c r="B650" s="461" t="s">
        <v>629</v>
      </c>
      <c r="C650" s="459"/>
      <c r="D650" s="459"/>
      <c r="E650" s="462">
        <v>79.900000000000006</v>
      </c>
      <c r="F650" s="463">
        <v>79.900000000000006</v>
      </c>
      <c r="G650" s="357" t="s">
        <v>290</v>
      </c>
      <c r="H650" s="459"/>
      <c r="I650" s="460" t="s">
        <v>12</v>
      </c>
    </row>
    <row r="651" spans="1:9">
      <c r="A651" s="450" t="s">
        <v>331</v>
      </c>
      <c r="B651" s="477" t="s">
        <v>110</v>
      </c>
      <c r="C651" s="466">
        <v>1</v>
      </c>
      <c r="D651" s="473"/>
      <c r="E651" s="471">
        <v>2000</v>
      </c>
      <c r="F651" s="379">
        <f>C651*E651+C651*D651*Arkusz2!$L$2</f>
        <v>2000</v>
      </c>
      <c r="G651" s="356" t="s">
        <v>290</v>
      </c>
      <c r="H651" s="394"/>
      <c r="I651" s="356" t="s">
        <v>6</v>
      </c>
    </row>
    <row r="652" spans="1:9" s="348" customFormat="1">
      <c r="A652" s="451" t="s">
        <v>331</v>
      </c>
      <c r="B652" s="472" t="s">
        <v>630</v>
      </c>
      <c r="C652" s="465">
        <v>2</v>
      </c>
      <c r="D652" s="464"/>
      <c r="E652" s="475">
        <v>79.900000000000006</v>
      </c>
      <c r="F652" s="352">
        <f>C652*E652+C652*D652*Arkusz2!$L$2</f>
        <v>159.80000000000001</v>
      </c>
      <c r="G652" s="357" t="s">
        <v>290</v>
      </c>
      <c r="H652" s="391"/>
      <c r="I652" s="357" t="s">
        <v>12</v>
      </c>
    </row>
    <row r="653" spans="1:9" s="348" customFormat="1">
      <c r="A653" s="451" t="s">
        <v>331</v>
      </c>
      <c r="B653" s="480" t="s">
        <v>631</v>
      </c>
      <c r="C653" s="465">
        <v>3</v>
      </c>
      <c r="D653" s="464"/>
      <c r="E653" s="475">
        <v>59.9</v>
      </c>
      <c r="F653" s="352">
        <f>C653*E653+C653*D653*Arkusz2!$L$2</f>
        <v>179.7</v>
      </c>
      <c r="G653" s="357" t="s">
        <v>290</v>
      </c>
      <c r="H653" s="391"/>
      <c r="I653" s="357" t="s">
        <v>12</v>
      </c>
    </row>
    <row r="654" spans="1:9" s="348" customFormat="1">
      <c r="A654" s="451" t="s">
        <v>331</v>
      </c>
      <c r="B654" s="472" t="s">
        <v>632</v>
      </c>
      <c r="C654" s="465">
        <v>1</v>
      </c>
      <c r="D654" s="464"/>
      <c r="E654" s="476">
        <v>300</v>
      </c>
      <c r="F654" s="352">
        <f>C654*E654+C654*D654*Arkusz2!$L$2</f>
        <v>300</v>
      </c>
      <c r="G654" s="357" t="s">
        <v>290</v>
      </c>
      <c r="H654" s="391"/>
      <c r="I654" s="357" t="s">
        <v>12</v>
      </c>
    </row>
    <row r="655" spans="1:9" s="348" customFormat="1">
      <c r="A655" s="451" t="s">
        <v>331</v>
      </c>
      <c r="B655" s="472" t="s">
        <v>633</v>
      </c>
      <c r="C655" s="465">
        <v>1</v>
      </c>
      <c r="D655" s="464"/>
      <c r="E655" s="475">
        <v>369.9</v>
      </c>
      <c r="F655" s="352">
        <f>C655*E655+C655*D655*Arkusz2!$L$2</f>
        <v>369.9</v>
      </c>
      <c r="G655" s="357" t="s">
        <v>290</v>
      </c>
      <c r="H655" s="391"/>
      <c r="I655" s="357" t="s">
        <v>10</v>
      </c>
    </row>
    <row r="656" spans="1:9" s="348" customFormat="1">
      <c r="A656" s="451" t="s">
        <v>331</v>
      </c>
      <c r="B656" s="493" t="s">
        <v>659</v>
      </c>
      <c r="C656" s="483">
        <v>2</v>
      </c>
      <c r="D656" s="483"/>
      <c r="E656" s="494">
        <v>329.9</v>
      </c>
      <c r="F656" s="352">
        <f>C656*E656+C656*D656*Arkusz2!$L$2</f>
        <v>659.8</v>
      </c>
      <c r="G656" s="357" t="s">
        <v>290</v>
      </c>
      <c r="H656" s="391"/>
      <c r="I656" s="357" t="s">
        <v>10</v>
      </c>
    </row>
    <row r="657" spans="1:9" s="348" customFormat="1">
      <c r="A657" s="451" t="s">
        <v>331</v>
      </c>
      <c r="B657" s="469" t="s">
        <v>37</v>
      </c>
      <c r="C657" s="470">
        <v>30</v>
      </c>
      <c r="D657" s="467"/>
      <c r="E657" s="479">
        <v>100</v>
      </c>
      <c r="F657" s="352">
        <f>C657*E657+C657*D657*Arkusz2!$L$2</f>
        <v>3000</v>
      </c>
      <c r="G657" s="357" t="s">
        <v>290</v>
      </c>
      <c r="H657" s="391"/>
      <c r="I657" s="357" t="s">
        <v>10</v>
      </c>
    </row>
    <row r="658" spans="1:9" s="348" customFormat="1">
      <c r="A658" s="451" t="s">
        <v>331</v>
      </c>
      <c r="B658" s="347" t="s">
        <v>451</v>
      </c>
      <c r="C658" s="397">
        <v>1</v>
      </c>
      <c r="D658" s="347"/>
      <c r="E658" s="177">
        <v>2750</v>
      </c>
      <c r="F658" s="352">
        <f>C658*E658+C658*D658*Arkusz2!$L$2</f>
        <v>2750</v>
      </c>
      <c r="G658" s="357" t="s">
        <v>290</v>
      </c>
      <c r="H658" s="347"/>
      <c r="I658" s="357" t="s">
        <v>472</v>
      </c>
    </row>
    <row r="659" spans="1:9" s="348" customFormat="1">
      <c r="A659" s="242" t="s">
        <v>331</v>
      </c>
      <c r="B659" s="495" t="s">
        <v>660</v>
      </c>
      <c r="C659" s="468"/>
      <c r="D659" s="468"/>
      <c r="E659" s="468"/>
      <c r="F659" s="393">
        <f>C659*E659+C659*D659*Arkusz2!$L$2</f>
        <v>0</v>
      </c>
      <c r="G659" s="357" t="s">
        <v>290</v>
      </c>
      <c r="H659" s="392"/>
      <c r="I659" s="358" t="s">
        <v>10</v>
      </c>
    </row>
    <row r="660" spans="1:9">
      <c r="A660" s="415" t="s">
        <v>332</v>
      </c>
      <c r="B660" s="196" t="s">
        <v>458</v>
      </c>
      <c r="C660" s="223">
        <v>1</v>
      </c>
      <c r="D660" s="208"/>
      <c r="E660" s="187">
        <v>3250</v>
      </c>
      <c r="F660" s="184">
        <f>C660*E660+C660*D660*Arkusz2!$L$2</f>
        <v>3250</v>
      </c>
      <c r="G660" s="356" t="s">
        <v>290</v>
      </c>
      <c r="H660" s="216"/>
      <c r="I660" s="186" t="s">
        <v>472</v>
      </c>
    </row>
    <row r="661" spans="1:9">
      <c r="A661" s="415" t="s">
        <v>332</v>
      </c>
      <c r="B661" s="367" t="s">
        <v>26</v>
      </c>
      <c r="C661" s="350">
        <v>1</v>
      </c>
      <c r="D661" s="383"/>
      <c r="E661" s="360">
        <v>129</v>
      </c>
      <c r="F661" s="352">
        <f>C661*E661+C661*D661*Arkusz2!$L$2</f>
        <v>129</v>
      </c>
      <c r="G661" s="357" t="s">
        <v>290</v>
      </c>
      <c r="H661" s="391"/>
      <c r="I661" s="357" t="s">
        <v>6</v>
      </c>
    </row>
    <row r="662" spans="1:9" s="350" customFormat="1">
      <c r="A662" s="415" t="s">
        <v>332</v>
      </c>
      <c r="B662" s="367" t="s">
        <v>470</v>
      </c>
      <c r="C662" s="350">
        <v>1</v>
      </c>
      <c r="D662" s="347"/>
      <c r="E662" s="256">
        <v>5899</v>
      </c>
      <c r="F662" s="352">
        <f>C662*E662+C662*D662*Arkusz2!$L$2</f>
        <v>5899</v>
      </c>
      <c r="G662" s="357" t="s">
        <v>290</v>
      </c>
      <c r="H662" s="391"/>
      <c r="I662" s="357" t="s">
        <v>6</v>
      </c>
    </row>
    <row r="663" spans="1:9" s="350" customFormat="1">
      <c r="A663" s="415" t="s">
        <v>332</v>
      </c>
      <c r="B663" s="500" t="s">
        <v>661</v>
      </c>
      <c r="C663" s="483">
        <v>1</v>
      </c>
      <c r="D663" s="483"/>
      <c r="E663" s="501">
        <v>265</v>
      </c>
      <c r="F663" s="352">
        <f>C663*E663+C663*D663*Arkusz2!$L$2</f>
        <v>265</v>
      </c>
      <c r="G663" s="357" t="s">
        <v>290</v>
      </c>
      <c r="H663" s="391"/>
      <c r="I663" s="357" t="s">
        <v>10</v>
      </c>
    </row>
    <row r="664" spans="1:9" s="350" customFormat="1">
      <c r="A664" s="415" t="s">
        <v>332</v>
      </c>
      <c r="B664" s="498" t="s">
        <v>662</v>
      </c>
      <c r="C664" s="496">
        <v>2</v>
      </c>
      <c r="D664" s="496"/>
      <c r="E664" s="499">
        <v>178.35</v>
      </c>
      <c r="F664" s="352">
        <f>C664*E664+C664*D664*Arkusz2!$L$2</f>
        <v>356.7</v>
      </c>
      <c r="G664" s="357" t="s">
        <v>290</v>
      </c>
      <c r="H664" s="391"/>
      <c r="I664" s="357" t="s">
        <v>10</v>
      </c>
    </row>
    <row r="665" spans="1:9" s="350" customFormat="1">
      <c r="A665" s="415" t="s">
        <v>332</v>
      </c>
      <c r="B665" s="498" t="s">
        <v>663</v>
      </c>
      <c r="C665" s="483">
        <v>2</v>
      </c>
      <c r="D665" s="483"/>
      <c r="E665" s="494">
        <v>518.47</v>
      </c>
      <c r="F665" s="352">
        <f>C665*E665+C665*D665*Arkusz2!$L$2</f>
        <v>1036.94</v>
      </c>
      <c r="G665" s="357" t="s">
        <v>290</v>
      </c>
      <c r="H665" s="391"/>
      <c r="I665" s="357" t="s">
        <v>10</v>
      </c>
    </row>
    <row r="666" spans="1:9" s="350" customFormat="1">
      <c r="A666" s="415" t="s">
        <v>332</v>
      </c>
      <c r="B666" s="478" t="s">
        <v>307</v>
      </c>
      <c r="C666" s="491">
        <v>1</v>
      </c>
      <c r="D666" s="491"/>
      <c r="E666" s="492">
        <v>519.9</v>
      </c>
      <c r="F666" s="393">
        <f>C666*E666+C666*D666*Arkusz2!$L$2</f>
        <v>519.9</v>
      </c>
      <c r="G666" s="358" t="s">
        <v>290</v>
      </c>
      <c r="H666" s="392"/>
      <c r="I666" s="358" t="s">
        <v>10</v>
      </c>
    </row>
    <row r="667" spans="1:9">
      <c r="A667" s="414" t="s">
        <v>333</v>
      </c>
      <c r="B667" s="403" t="s">
        <v>540</v>
      </c>
      <c r="C667" s="350">
        <v>1</v>
      </c>
      <c r="D667" s="383"/>
      <c r="E667" s="375">
        <v>2500</v>
      </c>
      <c r="F667" s="352">
        <f>C667*E667+C667*D667*Arkusz2!$L$2</f>
        <v>2500</v>
      </c>
      <c r="G667" s="357" t="s">
        <v>290</v>
      </c>
      <c r="H667" s="391"/>
      <c r="I667" s="357" t="s">
        <v>5</v>
      </c>
    </row>
    <row r="668" spans="1:9" s="348" customFormat="1">
      <c r="A668" s="415" t="s">
        <v>333</v>
      </c>
      <c r="B668" s="403" t="s">
        <v>664</v>
      </c>
      <c r="C668" s="483">
        <v>1</v>
      </c>
      <c r="D668" s="484"/>
      <c r="E668" s="485">
        <v>1959</v>
      </c>
      <c r="F668" s="352">
        <f>C668*E668+C668*D668*Arkusz2!$L$2</f>
        <v>1959</v>
      </c>
      <c r="G668" s="357" t="s">
        <v>290</v>
      </c>
      <c r="H668" s="391"/>
      <c r="I668" s="357" t="s">
        <v>12</v>
      </c>
    </row>
    <row r="669" spans="1:9" s="348" customFormat="1">
      <c r="A669" s="415" t="s">
        <v>333</v>
      </c>
      <c r="B669" s="493" t="s">
        <v>665</v>
      </c>
      <c r="C669" s="483">
        <v>1</v>
      </c>
      <c r="D669" s="483"/>
      <c r="E669" s="501">
        <v>347</v>
      </c>
      <c r="F669" s="352">
        <f>C669*E669+C669*D669*Arkusz2!$L$2</f>
        <v>347</v>
      </c>
      <c r="G669" s="357" t="s">
        <v>290</v>
      </c>
      <c r="H669" s="391"/>
      <c r="I669" s="357" t="s">
        <v>12</v>
      </c>
    </row>
    <row r="670" spans="1:9" s="348" customFormat="1">
      <c r="A670" s="415" t="s">
        <v>333</v>
      </c>
      <c r="B670" s="498" t="s">
        <v>666</v>
      </c>
      <c r="C670" s="496">
        <v>6</v>
      </c>
      <c r="D670" s="496"/>
      <c r="E670" s="499">
        <v>595.36</v>
      </c>
      <c r="F670" s="352">
        <f>C670*E670+C670*D670*Arkusz2!$L$2</f>
        <v>3572.16</v>
      </c>
      <c r="G670" s="357" t="s">
        <v>290</v>
      </c>
      <c r="H670" s="391"/>
      <c r="I670" s="357" t="s">
        <v>10</v>
      </c>
    </row>
    <row r="671" spans="1:9" s="348" customFormat="1">
      <c r="A671" s="416" t="s">
        <v>333</v>
      </c>
      <c r="B671" s="502" t="s">
        <v>667</v>
      </c>
      <c r="C671" s="491">
        <v>2</v>
      </c>
      <c r="D671" s="491"/>
      <c r="E671" s="492">
        <v>299.89999999999998</v>
      </c>
      <c r="F671" s="393">
        <f>C671*E671+C671*D671*Arkusz2!$L$2</f>
        <v>599.79999999999995</v>
      </c>
      <c r="G671" s="358" t="s">
        <v>290</v>
      </c>
      <c r="H671" s="392"/>
      <c r="I671" s="358" t="s">
        <v>10</v>
      </c>
    </row>
    <row r="672" spans="1:9" ht="15.75">
      <c r="A672" s="451" t="s">
        <v>334</v>
      </c>
      <c r="B672" s="261" t="s">
        <v>462</v>
      </c>
      <c r="C672" s="261">
        <v>1</v>
      </c>
      <c r="D672" s="347"/>
      <c r="E672" s="256">
        <v>2280</v>
      </c>
      <c r="F672" s="352">
        <f>C672*E672+C672*D672*Arkusz2!$L$2</f>
        <v>2280</v>
      </c>
      <c r="G672" s="357" t="s">
        <v>290</v>
      </c>
      <c r="H672" s="347"/>
      <c r="I672" s="357" t="s">
        <v>6</v>
      </c>
    </row>
    <row r="673" spans="1:9" s="350" customFormat="1">
      <c r="A673" s="451" t="s">
        <v>334</v>
      </c>
      <c r="B673" s="503" t="s">
        <v>668</v>
      </c>
      <c r="C673" s="483">
        <v>1</v>
      </c>
      <c r="D673" s="483"/>
      <c r="E673" s="483"/>
      <c r="F673" s="352">
        <f>C673*E673+C673*D673*Arkusz2!$L$2</f>
        <v>0</v>
      </c>
      <c r="G673" s="357" t="s">
        <v>290</v>
      </c>
      <c r="H673" s="391"/>
      <c r="I673" s="357" t="s">
        <v>6</v>
      </c>
    </row>
    <row r="674" spans="1:9" s="348" customFormat="1">
      <c r="A674" s="451" t="s">
        <v>334</v>
      </c>
      <c r="B674" s="474" t="s">
        <v>307</v>
      </c>
      <c r="C674" s="496">
        <v>1</v>
      </c>
      <c r="D674" s="496"/>
      <c r="E674" s="499">
        <v>519.9</v>
      </c>
      <c r="F674" s="352">
        <f>C674*E674+C674*D674*Arkusz2!$L$2</f>
        <v>519.9</v>
      </c>
      <c r="G674" s="357" t="s">
        <v>290</v>
      </c>
      <c r="H674" s="391"/>
      <c r="I674" s="357" t="s">
        <v>10</v>
      </c>
    </row>
    <row r="675" spans="1:9" s="348" customFormat="1">
      <c r="A675" s="451" t="s">
        <v>334</v>
      </c>
      <c r="B675" s="504" t="s">
        <v>669</v>
      </c>
      <c r="C675" s="496">
        <v>1</v>
      </c>
      <c r="D675" s="496"/>
      <c r="E675" s="496"/>
      <c r="F675" s="352">
        <f>C675*E675+C675*D675*Arkusz2!$L$2</f>
        <v>0</v>
      </c>
      <c r="G675" s="357" t="s">
        <v>290</v>
      </c>
      <c r="H675" s="391"/>
      <c r="I675" s="357" t="s">
        <v>10</v>
      </c>
    </row>
    <row r="676" spans="1:9" s="348" customFormat="1">
      <c r="A676" s="451" t="s">
        <v>334</v>
      </c>
      <c r="B676" s="505" t="s">
        <v>670</v>
      </c>
      <c r="C676" s="496">
        <v>1</v>
      </c>
      <c r="D676" s="496"/>
      <c r="E676" s="499">
        <v>79.900000000000006</v>
      </c>
      <c r="F676" s="352">
        <f>C676*E676+C676*D676*Arkusz2!$L$2</f>
        <v>79.900000000000006</v>
      </c>
      <c r="G676" s="357" t="s">
        <v>290</v>
      </c>
      <c r="H676" s="391"/>
      <c r="I676" s="357" t="s">
        <v>12</v>
      </c>
    </row>
    <row r="677" spans="1:9" s="348" customFormat="1">
      <c r="A677" s="242" t="s">
        <v>334</v>
      </c>
      <c r="B677" s="402" t="s">
        <v>656</v>
      </c>
      <c r="C677" s="491">
        <v>1</v>
      </c>
      <c r="D677" s="491"/>
      <c r="E677" s="506">
        <v>329</v>
      </c>
      <c r="F677" s="393">
        <f>C677*E677+C677*D677*Arkusz2!$L$2</f>
        <v>329</v>
      </c>
      <c r="G677" s="358" t="s">
        <v>290</v>
      </c>
      <c r="H677" s="392"/>
      <c r="I677" s="358" t="s">
        <v>12</v>
      </c>
    </row>
    <row r="678" spans="1:9">
      <c r="A678" s="414" t="s">
        <v>335</v>
      </c>
      <c r="B678" s="196" t="s">
        <v>458</v>
      </c>
      <c r="C678" s="223">
        <v>1</v>
      </c>
      <c r="D678" s="208"/>
      <c r="E678" s="187">
        <v>3250</v>
      </c>
      <c r="F678" s="184">
        <f>C678*E678+C678*D678*Arkusz2!$L$2</f>
        <v>3250</v>
      </c>
      <c r="G678" s="186" t="s">
        <v>290</v>
      </c>
      <c r="H678" s="216"/>
      <c r="I678" s="186" t="s">
        <v>472</v>
      </c>
    </row>
    <row r="679" spans="1:9">
      <c r="A679" s="415" t="s">
        <v>335</v>
      </c>
      <c r="B679" s="192" t="s">
        <v>470</v>
      </c>
      <c r="C679" s="223">
        <v>1</v>
      </c>
      <c r="D679" s="216"/>
      <c r="E679" s="256">
        <v>5899</v>
      </c>
      <c r="F679" s="184">
        <f>C679*E679+C679*D679*Arkusz2!$L$2</f>
        <v>5899</v>
      </c>
      <c r="G679" s="186" t="s">
        <v>290</v>
      </c>
      <c r="H679" s="212"/>
      <c r="I679" s="186" t="s">
        <v>6</v>
      </c>
    </row>
    <row r="680" spans="1:9" s="348" customFormat="1">
      <c r="A680" s="415" t="s">
        <v>335</v>
      </c>
      <c r="B680" s="367" t="s">
        <v>26</v>
      </c>
      <c r="C680" s="350">
        <v>1</v>
      </c>
      <c r="D680" s="383"/>
      <c r="E680" s="360">
        <v>129</v>
      </c>
      <c r="F680" s="352">
        <f>C680*E680+C680*D680*Arkusz2!$L$2</f>
        <v>129</v>
      </c>
      <c r="G680" s="357" t="s">
        <v>290</v>
      </c>
      <c r="H680" s="391"/>
      <c r="I680" s="357" t="s">
        <v>6</v>
      </c>
    </row>
    <row r="681" spans="1:9">
      <c r="A681" s="415" t="s">
        <v>335</v>
      </c>
      <c r="B681" s="154" t="s">
        <v>110</v>
      </c>
      <c r="C681" s="223">
        <v>1</v>
      </c>
      <c r="D681" s="205"/>
      <c r="E681" s="200">
        <v>2000</v>
      </c>
      <c r="F681" s="184">
        <f>C681*E681+C681*D681*Arkusz2!$L$2</f>
        <v>2000</v>
      </c>
      <c r="G681" s="186" t="s">
        <v>290</v>
      </c>
      <c r="H681" s="212"/>
      <c r="I681" s="186" t="s">
        <v>6</v>
      </c>
    </row>
    <row r="682" spans="1:9">
      <c r="A682" s="415" t="s">
        <v>335</v>
      </c>
      <c r="B682" s="396" t="s">
        <v>503</v>
      </c>
      <c r="C682" s="483">
        <v>1</v>
      </c>
      <c r="D682" s="484"/>
      <c r="E682" s="263">
        <v>488.31</v>
      </c>
      <c r="F682" s="8">
        <f>C682*E682+C682*D682*Arkusz2!$L$2</f>
        <v>488.31</v>
      </c>
      <c r="G682" s="21" t="s">
        <v>290</v>
      </c>
      <c r="H682" s="123"/>
      <c r="I682" s="21" t="s">
        <v>10</v>
      </c>
    </row>
    <row r="683" spans="1:9" s="217" customFormat="1">
      <c r="A683" s="415" t="s">
        <v>335</v>
      </c>
      <c r="B683" s="396" t="s">
        <v>671</v>
      </c>
      <c r="C683" s="483">
        <v>1</v>
      </c>
      <c r="D683" s="484"/>
      <c r="E683" s="263">
        <v>482.16</v>
      </c>
      <c r="F683" s="184">
        <f>C683*E683+C683*D683*Arkusz2!$L$2</f>
        <v>482.16</v>
      </c>
      <c r="G683" s="186" t="s">
        <v>290</v>
      </c>
      <c r="H683" s="212"/>
      <c r="I683" s="186" t="s">
        <v>10</v>
      </c>
    </row>
    <row r="684" spans="1:9" s="217" customFormat="1">
      <c r="A684" s="415" t="s">
        <v>335</v>
      </c>
      <c r="B684" s="396" t="s">
        <v>672</v>
      </c>
      <c r="C684" s="483">
        <v>1</v>
      </c>
      <c r="D684" s="484"/>
      <c r="E684" s="263">
        <v>595.35</v>
      </c>
      <c r="F684" s="184">
        <f>C684*E684+C684*D684*Arkusz2!$L$2</f>
        <v>595.35</v>
      </c>
      <c r="G684" s="186" t="s">
        <v>290</v>
      </c>
      <c r="H684" s="212"/>
      <c r="I684" s="186" t="s">
        <v>10</v>
      </c>
    </row>
    <row r="685" spans="1:9">
      <c r="A685" s="415" t="s">
        <v>335</v>
      </c>
      <c r="B685" s="396" t="s">
        <v>673</v>
      </c>
      <c r="C685" s="483">
        <v>3</v>
      </c>
      <c r="D685" s="484"/>
      <c r="E685" s="263">
        <v>543.64</v>
      </c>
      <c r="F685" s="8">
        <f>C685*E685+C685*D685*Arkusz2!$L$2</f>
        <v>1630.92</v>
      </c>
      <c r="G685" s="21" t="s">
        <v>290</v>
      </c>
      <c r="H685" s="123"/>
      <c r="I685" s="21" t="s">
        <v>10</v>
      </c>
    </row>
    <row r="686" spans="1:9">
      <c r="A686" s="415" t="s">
        <v>335</v>
      </c>
      <c r="B686" s="498" t="s">
        <v>674</v>
      </c>
      <c r="C686" s="496">
        <v>1</v>
      </c>
      <c r="D686" s="496"/>
      <c r="E686" s="499">
        <v>305</v>
      </c>
      <c r="F686" s="8">
        <f>C686*E686+C686*D686*Arkusz2!$L$2</f>
        <v>305</v>
      </c>
      <c r="G686" s="21" t="s">
        <v>290</v>
      </c>
      <c r="H686" s="123"/>
      <c r="I686" s="357" t="s">
        <v>10</v>
      </c>
    </row>
    <row r="687" spans="1:9" s="348" customFormat="1">
      <c r="A687" s="415" t="s">
        <v>335</v>
      </c>
      <c r="B687" s="154" t="s">
        <v>675</v>
      </c>
      <c r="C687" s="483">
        <v>1</v>
      </c>
      <c r="D687" s="484"/>
      <c r="E687" s="485">
        <v>680</v>
      </c>
      <c r="F687" s="352">
        <f>C687*E687+C687*D687*Arkusz2!$L$2</f>
        <v>680</v>
      </c>
      <c r="G687" s="357" t="s">
        <v>290</v>
      </c>
      <c r="H687" s="391"/>
      <c r="I687" s="357" t="s">
        <v>12</v>
      </c>
    </row>
    <row r="688" spans="1:9">
      <c r="A688" s="415" t="s">
        <v>335</v>
      </c>
      <c r="B688" s="396" t="s">
        <v>676</v>
      </c>
      <c r="C688" s="491">
        <v>1</v>
      </c>
      <c r="D688" s="507"/>
      <c r="E688" s="508">
        <v>412</v>
      </c>
      <c r="F688" s="125">
        <f>C688*E688+C688*D688*Arkusz2!$L$2</f>
        <v>412</v>
      </c>
      <c r="G688" s="22" t="s">
        <v>290</v>
      </c>
      <c r="H688" s="124"/>
      <c r="I688" s="22" t="s">
        <v>10</v>
      </c>
    </row>
    <row r="689" spans="1:9" s="348" customFormat="1">
      <c r="A689" s="414" t="s">
        <v>336</v>
      </c>
      <c r="B689" s="486" t="s">
        <v>656</v>
      </c>
      <c r="C689" s="483">
        <v>1</v>
      </c>
      <c r="D689" s="484"/>
      <c r="E689" s="485">
        <v>329</v>
      </c>
      <c r="F689" s="352">
        <f>C689*E689+C689*D689*Arkusz2!$L$2</f>
        <v>329</v>
      </c>
      <c r="G689" s="357" t="s">
        <v>290</v>
      </c>
      <c r="H689" s="391"/>
      <c r="I689" s="357" t="s">
        <v>6</v>
      </c>
    </row>
    <row r="690" spans="1:9" s="348" customFormat="1">
      <c r="A690" s="415" t="s">
        <v>336</v>
      </c>
      <c r="B690" s="449" t="s">
        <v>541</v>
      </c>
      <c r="C690" s="350">
        <v>1</v>
      </c>
      <c r="D690" s="383"/>
      <c r="E690" s="375"/>
      <c r="F690" s="352">
        <f>C690*E690+C690*D690*Arkusz2!$L$2</f>
        <v>0</v>
      </c>
      <c r="G690" s="357" t="s">
        <v>290</v>
      </c>
      <c r="H690" s="391"/>
      <c r="I690" s="357" t="s">
        <v>6</v>
      </c>
    </row>
    <row r="691" spans="1:9" ht="15.75">
      <c r="A691" s="415" t="s">
        <v>336</v>
      </c>
      <c r="B691" s="261" t="s">
        <v>462</v>
      </c>
      <c r="C691" s="261">
        <v>1</v>
      </c>
      <c r="D691" s="347"/>
      <c r="E691" s="256">
        <v>2280</v>
      </c>
      <c r="F691" s="352">
        <f>C691*E691+C691*D691*Arkusz2!$L$2</f>
        <v>2280</v>
      </c>
      <c r="G691" s="357" t="s">
        <v>290</v>
      </c>
      <c r="H691" s="347"/>
      <c r="I691" s="357" t="s">
        <v>6</v>
      </c>
    </row>
    <row r="692" spans="1:9" s="350" customFormat="1">
      <c r="A692" s="415" t="s">
        <v>336</v>
      </c>
      <c r="B692" s="204" t="s">
        <v>458</v>
      </c>
      <c r="C692" s="362">
        <v>1</v>
      </c>
      <c r="D692" s="531"/>
      <c r="E692" s="363">
        <v>3250</v>
      </c>
      <c r="F692" s="393">
        <f>C692*E692+C692*D692*Arkusz2!$L$2</f>
        <v>3250</v>
      </c>
      <c r="G692" s="358" t="s">
        <v>290</v>
      </c>
      <c r="H692" s="153"/>
      <c r="I692" s="357" t="s">
        <v>472</v>
      </c>
    </row>
    <row r="693" spans="1:9">
      <c r="A693" s="414" t="s">
        <v>337</v>
      </c>
      <c r="B693" s="505" t="s">
        <v>481</v>
      </c>
      <c r="C693" s="483">
        <v>2</v>
      </c>
      <c r="D693" s="484"/>
      <c r="E693" s="509">
        <v>669</v>
      </c>
      <c r="F693" s="352">
        <f>C693*E693+C693*D693*Arkusz2!$L$2</f>
        <v>1338</v>
      </c>
      <c r="G693" s="357" t="s">
        <v>290</v>
      </c>
      <c r="H693" s="391"/>
      <c r="I693" s="356" t="s">
        <v>6</v>
      </c>
    </row>
    <row r="694" spans="1:9" ht="15" customHeight="1">
      <c r="A694" s="415" t="s">
        <v>337</v>
      </c>
      <c r="B694" s="370" t="s">
        <v>458</v>
      </c>
      <c r="C694" s="483">
        <v>1</v>
      </c>
      <c r="D694" s="386"/>
      <c r="E694" s="509">
        <v>3250</v>
      </c>
      <c r="F694" s="352">
        <f>C694*E694+C694*D694*Arkusz2!$L$2</f>
        <v>3250</v>
      </c>
      <c r="G694" s="357" t="s">
        <v>290</v>
      </c>
      <c r="H694" s="391"/>
      <c r="I694" s="357" t="s">
        <v>472</v>
      </c>
    </row>
    <row r="695" spans="1:9" ht="15" customHeight="1">
      <c r="A695" s="415" t="s">
        <v>337</v>
      </c>
      <c r="B695" s="510" t="s">
        <v>477</v>
      </c>
      <c r="C695" s="483">
        <v>1</v>
      </c>
      <c r="D695" s="484"/>
      <c r="E695" s="485">
        <v>0</v>
      </c>
      <c r="F695" s="352">
        <f>C695*E695+C695*D695*Arkusz2!$L$2</f>
        <v>0</v>
      </c>
      <c r="G695" s="357" t="s">
        <v>290</v>
      </c>
      <c r="H695" s="373"/>
      <c r="I695" s="357" t="s">
        <v>6</v>
      </c>
    </row>
    <row r="696" spans="1:9" ht="15" customHeight="1">
      <c r="A696" s="415" t="s">
        <v>337</v>
      </c>
      <c r="B696" s="511" t="s">
        <v>338</v>
      </c>
      <c r="C696" s="483">
        <v>1</v>
      </c>
      <c r="D696" s="484"/>
      <c r="E696" s="485"/>
      <c r="F696" s="8">
        <f>C696*E696+C696*D696*Arkusz2!$L$2</f>
        <v>0</v>
      </c>
      <c r="G696" s="21" t="s">
        <v>291</v>
      </c>
      <c r="H696" s="123"/>
      <c r="I696" s="21" t="s">
        <v>6</v>
      </c>
    </row>
    <row r="697" spans="1:9" s="348" customFormat="1" ht="15" customHeight="1">
      <c r="A697" s="415" t="s">
        <v>337</v>
      </c>
      <c r="B697" s="512" t="s">
        <v>462</v>
      </c>
      <c r="C697" s="512">
        <v>1</v>
      </c>
      <c r="D697" s="347"/>
      <c r="E697" s="513">
        <v>2280</v>
      </c>
      <c r="F697" s="352">
        <f>C697*E697+C697*D697*Arkusz2!$L$2</f>
        <v>2280</v>
      </c>
      <c r="G697" s="357" t="s">
        <v>290</v>
      </c>
      <c r="H697" s="391"/>
      <c r="I697" s="357" t="s">
        <v>6</v>
      </c>
    </row>
    <row r="698" spans="1:9" ht="15" customHeight="1">
      <c r="A698" s="415" t="s">
        <v>337</v>
      </c>
      <c r="B698" s="154" t="s">
        <v>677</v>
      </c>
      <c r="C698" s="483">
        <v>2</v>
      </c>
      <c r="D698" s="484"/>
      <c r="E698" s="485">
        <v>680</v>
      </c>
      <c r="F698" s="352">
        <f>C698*E698+C698*D698*Arkusz2!$L$2</f>
        <v>1360</v>
      </c>
      <c r="G698" s="21" t="s">
        <v>291</v>
      </c>
      <c r="H698" s="123"/>
      <c r="I698" s="21" t="s">
        <v>12</v>
      </c>
    </row>
    <row r="699" spans="1:9" s="348" customFormat="1" ht="15" customHeight="1">
      <c r="A699" s="415" t="s">
        <v>337</v>
      </c>
      <c r="B699" s="498" t="s">
        <v>678</v>
      </c>
      <c r="C699" s="496">
        <v>1</v>
      </c>
      <c r="D699" s="496"/>
      <c r="E699" s="497">
        <v>429</v>
      </c>
      <c r="F699" s="352">
        <f>C699*E699+C699*D699*Arkusz2!$L$2</f>
        <v>429</v>
      </c>
      <c r="G699" s="357" t="s">
        <v>290</v>
      </c>
      <c r="H699" s="391"/>
      <c r="I699" s="357" t="s">
        <v>10</v>
      </c>
    </row>
    <row r="700" spans="1:9" ht="15" customHeight="1">
      <c r="A700" s="415" t="s">
        <v>337</v>
      </c>
      <c r="B700" s="498" t="s">
        <v>679</v>
      </c>
      <c r="C700" s="496">
        <v>1</v>
      </c>
      <c r="D700" s="496"/>
      <c r="E700" s="497">
        <v>424</v>
      </c>
      <c r="F700" s="184">
        <f>C700*E700+C700*D700*Arkusz2!$L$2</f>
        <v>424</v>
      </c>
      <c r="G700" s="186" t="s">
        <v>290</v>
      </c>
      <c r="H700" s="216"/>
      <c r="I700" s="357" t="s">
        <v>10</v>
      </c>
    </row>
    <row r="701" spans="1:9" ht="15" customHeight="1">
      <c r="A701" s="415" t="s">
        <v>337</v>
      </c>
      <c r="B701" s="498" t="s">
        <v>680</v>
      </c>
      <c r="C701" s="496">
        <v>2</v>
      </c>
      <c r="D701" s="496"/>
      <c r="E701" s="497">
        <v>282</v>
      </c>
      <c r="F701" s="125">
        <f>C701*E701+C701*D701*Arkusz2!$L$2</f>
        <v>564</v>
      </c>
      <c r="G701" s="22" t="s">
        <v>290</v>
      </c>
      <c r="H701" s="124"/>
      <c r="I701" s="22" t="s">
        <v>10</v>
      </c>
    </row>
    <row r="702" spans="1:9">
      <c r="A702" s="414" t="s">
        <v>339</v>
      </c>
      <c r="B702" s="157" t="s">
        <v>90</v>
      </c>
      <c r="C702" s="3">
        <v>1</v>
      </c>
      <c r="D702" s="102"/>
      <c r="E702" s="59">
        <v>2000</v>
      </c>
      <c r="F702" s="72">
        <f>C702*E702+C702*D702*Arkusz2!$L$2</f>
        <v>2000</v>
      </c>
      <c r="G702" s="20" t="s">
        <v>290</v>
      </c>
      <c r="H702" s="126"/>
      <c r="I702" s="20" t="s">
        <v>6</v>
      </c>
    </row>
    <row r="703" spans="1:9" ht="15.75">
      <c r="A703" s="415" t="s">
        <v>339</v>
      </c>
      <c r="B703" s="261" t="s">
        <v>462</v>
      </c>
      <c r="C703" s="261">
        <v>1</v>
      </c>
      <c r="D703" s="216"/>
      <c r="E703" s="256">
        <v>4500</v>
      </c>
      <c r="F703" s="184">
        <f>C703*E703+C703*D703*Arkusz2!$L$2</f>
        <v>4500</v>
      </c>
      <c r="G703" s="186" t="s">
        <v>290</v>
      </c>
      <c r="H703" s="216"/>
      <c r="I703" s="186" t="s">
        <v>6</v>
      </c>
    </row>
    <row r="704" spans="1:9">
      <c r="A704" s="415" t="s">
        <v>339</v>
      </c>
      <c r="B704" s="152" t="s">
        <v>340</v>
      </c>
      <c r="C704" s="4"/>
      <c r="D704" s="99"/>
      <c r="E704" s="56">
        <v>0</v>
      </c>
      <c r="F704" s="8">
        <f>C704*E704+C704*D704*Arkusz2!$L$2</f>
        <v>0</v>
      </c>
      <c r="G704" s="21" t="s">
        <v>291</v>
      </c>
      <c r="H704" s="123"/>
      <c r="I704" s="21" t="s">
        <v>6</v>
      </c>
    </row>
    <row r="705" spans="1:9">
      <c r="A705" s="415" t="s">
        <v>339</v>
      </c>
      <c r="B705" s="152" t="s">
        <v>341</v>
      </c>
      <c r="C705" s="4">
        <v>1</v>
      </c>
      <c r="D705" s="99"/>
      <c r="E705" s="56"/>
      <c r="F705" s="8">
        <f>C705*E705+C705*D705*Arkusz2!$L$2</f>
        <v>0</v>
      </c>
      <c r="G705" s="21" t="s">
        <v>291</v>
      </c>
      <c r="H705" s="123"/>
      <c r="I705" s="21" t="s">
        <v>6</v>
      </c>
    </row>
    <row r="706" spans="1:9">
      <c r="A706" s="415" t="s">
        <v>339</v>
      </c>
      <c r="B706" s="396" t="s">
        <v>342</v>
      </c>
      <c r="C706" s="350"/>
      <c r="D706" s="383"/>
      <c r="E706" s="375"/>
      <c r="F706" s="352">
        <f>C706*E706+C706*D706*Arkusz2!$L$2</f>
        <v>0</v>
      </c>
      <c r="G706" s="357" t="s">
        <v>291</v>
      </c>
      <c r="H706" s="391"/>
      <c r="I706" s="21" t="s">
        <v>6</v>
      </c>
    </row>
    <row r="707" spans="1:9" s="350" customFormat="1">
      <c r="A707" s="416" t="s">
        <v>339</v>
      </c>
      <c r="B707" s="402" t="s">
        <v>656</v>
      </c>
      <c r="C707" s="491">
        <v>1</v>
      </c>
      <c r="D707" s="491"/>
      <c r="E707" s="492">
        <v>329</v>
      </c>
      <c r="F707" s="352">
        <f>C707*E707+C707*D707*Arkusz2!$L$2</f>
        <v>329</v>
      </c>
      <c r="G707" s="358" t="s">
        <v>290</v>
      </c>
      <c r="H707" s="392"/>
      <c r="I707" s="358" t="s">
        <v>12</v>
      </c>
    </row>
    <row r="708" spans="1:9" s="350" customFormat="1">
      <c r="A708" s="514" t="s">
        <v>681</v>
      </c>
      <c r="B708" s="515" t="s">
        <v>682</v>
      </c>
      <c r="C708" s="487">
        <v>1</v>
      </c>
      <c r="D708" s="487"/>
      <c r="E708" s="516">
        <v>332.1</v>
      </c>
      <c r="F708" s="379">
        <f>C708*E708+C708*D708*Arkusz2!$L$2</f>
        <v>332.1</v>
      </c>
      <c r="G708" s="357" t="s">
        <v>290</v>
      </c>
      <c r="H708" s="391"/>
      <c r="I708" s="357" t="s">
        <v>10</v>
      </c>
    </row>
    <row r="709" spans="1:9" s="350" customFormat="1">
      <c r="A709" s="517" t="s">
        <v>681</v>
      </c>
      <c r="B709" s="518" t="s">
        <v>683</v>
      </c>
      <c r="C709" s="496">
        <v>1</v>
      </c>
      <c r="D709" s="496"/>
      <c r="E709" s="499">
        <v>329.9</v>
      </c>
      <c r="F709" s="352">
        <f>C709*E709+C709*D709*Arkusz2!$L$2</f>
        <v>329.9</v>
      </c>
      <c r="G709" s="357" t="s">
        <v>290</v>
      </c>
      <c r="H709" s="391"/>
      <c r="I709" s="357" t="s">
        <v>10</v>
      </c>
    </row>
    <row r="710" spans="1:9" s="350" customFormat="1">
      <c r="A710" s="517" t="s">
        <v>681</v>
      </c>
      <c r="B710" s="373" t="s">
        <v>326</v>
      </c>
      <c r="C710" s="496">
        <v>1</v>
      </c>
      <c r="D710" s="496"/>
      <c r="E710" s="499">
        <v>459.9</v>
      </c>
      <c r="F710" s="352">
        <f>C710*E710+C710*D710*Arkusz2!$L$2</f>
        <v>459.9</v>
      </c>
      <c r="G710" s="357" t="s">
        <v>290</v>
      </c>
      <c r="H710" s="391"/>
      <c r="I710" s="357" t="s">
        <v>10</v>
      </c>
    </row>
    <row r="711" spans="1:9" s="350" customFormat="1" ht="15.75">
      <c r="A711" s="519" t="s">
        <v>681</v>
      </c>
      <c r="B711" s="261" t="s">
        <v>462</v>
      </c>
      <c r="C711" s="261">
        <v>1</v>
      </c>
      <c r="D711" s="347"/>
      <c r="E711" s="256">
        <v>2280</v>
      </c>
      <c r="F711" s="352">
        <f>C711*E711+C711*D711*Arkusz2!$L$2</f>
        <v>2280</v>
      </c>
      <c r="G711" s="357" t="s">
        <v>290</v>
      </c>
      <c r="H711" s="347"/>
      <c r="I711" s="357" t="s">
        <v>6</v>
      </c>
    </row>
    <row r="712" spans="1:9" s="350" customFormat="1">
      <c r="A712" s="520" t="s">
        <v>681</v>
      </c>
      <c r="B712" s="370" t="s">
        <v>458</v>
      </c>
      <c r="C712" s="350">
        <v>1</v>
      </c>
      <c r="D712" s="386"/>
      <c r="E712" s="360">
        <v>3250</v>
      </c>
      <c r="F712" s="352">
        <f>C712*E712+C712*D712*Arkusz2!$L$2</f>
        <v>3250</v>
      </c>
      <c r="G712" s="357" t="s">
        <v>290</v>
      </c>
      <c r="H712" s="391"/>
      <c r="I712" s="357" t="s">
        <v>472</v>
      </c>
    </row>
    <row r="713" spans="1:9" s="181" customFormat="1">
      <c r="A713" s="415" t="s">
        <v>343</v>
      </c>
      <c r="B713" s="364" t="s">
        <v>391</v>
      </c>
      <c r="C713" s="349">
        <v>2</v>
      </c>
      <c r="D713" s="385"/>
      <c r="E713" s="351">
        <v>499</v>
      </c>
      <c r="F713" s="379">
        <f>C713*E713+C713*D713*[1]Arkusz2!$L$2</f>
        <v>998</v>
      </c>
      <c r="G713" s="356" t="s">
        <v>290</v>
      </c>
      <c r="H713" s="394"/>
      <c r="I713" s="356" t="s">
        <v>10</v>
      </c>
    </row>
    <row r="714" spans="1:9" s="181" customFormat="1">
      <c r="A714" s="415" t="s">
        <v>343</v>
      </c>
      <c r="B714" s="367" t="s">
        <v>392</v>
      </c>
      <c r="C714" s="350">
        <v>2</v>
      </c>
      <c r="D714" s="383"/>
      <c r="E714" s="360">
        <v>269</v>
      </c>
      <c r="F714" s="352">
        <f>C714*E714+C714*D714*[1]Arkusz2!$L$2</f>
        <v>538</v>
      </c>
      <c r="G714" s="357" t="s">
        <v>290</v>
      </c>
      <c r="H714" s="391"/>
      <c r="I714" s="357" t="s">
        <v>10</v>
      </c>
    </row>
    <row r="715" spans="1:9" s="181" customFormat="1">
      <c r="A715" s="415" t="s">
        <v>343</v>
      </c>
      <c r="B715" s="192" t="s">
        <v>393</v>
      </c>
      <c r="C715" s="182">
        <v>1</v>
      </c>
      <c r="D715" s="205"/>
      <c r="E715" s="187">
        <v>585</v>
      </c>
      <c r="F715" s="184">
        <f>C715*E715+C715*D715*[1]Arkusz2!$L$2</f>
        <v>585</v>
      </c>
      <c r="G715" s="186" t="s">
        <v>290</v>
      </c>
      <c r="H715" s="212"/>
      <c r="I715" s="186" t="s">
        <v>10</v>
      </c>
    </row>
    <row r="716" spans="1:9" s="181" customFormat="1">
      <c r="A716" s="415" t="s">
        <v>343</v>
      </c>
      <c r="B716" s="180" t="s">
        <v>394</v>
      </c>
      <c r="C716" s="182">
        <v>1</v>
      </c>
      <c r="D716" s="205"/>
      <c r="E716" s="187">
        <v>260</v>
      </c>
      <c r="F716" s="184">
        <f>C716*E716+C716*D716*[1]Arkusz2!$L$2</f>
        <v>260</v>
      </c>
      <c r="G716" s="186" t="s">
        <v>290</v>
      </c>
      <c r="H716" s="212"/>
      <c r="I716" s="186" t="s">
        <v>10</v>
      </c>
    </row>
    <row r="717" spans="1:9" s="181" customFormat="1">
      <c r="A717" s="415" t="s">
        <v>343</v>
      </c>
      <c r="B717" s="192" t="s">
        <v>395</v>
      </c>
      <c r="C717" s="182">
        <v>1</v>
      </c>
      <c r="D717" s="205"/>
      <c r="E717" s="187">
        <v>275</v>
      </c>
      <c r="F717" s="184">
        <f>C717*E717+C717*D717*[1]Arkusz2!$L$2</f>
        <v>275</v>
      </c>
      <c r="G717" s="186" t="s">
        <v>290</v>
      </c>
      <c r="H717" s="212"/>
      <c r="I717" s="186" t="s">
        <v>10</v>
      </c>
    </row>
    <row r="718" spans="1:9" s="181" customFormat="1">
      <c r="A718" s="415" t="s">
        <v>343</v>
      </c>
      <c r="B718" s="192" t="s">
        <v>396</v>
      </c>
      <c r="C718" s="182">
        <v>1</v>
      </c>
      <c r="D718" s="205"/>
      <c r="E718" s="187">
        <v>539</v>
      </c>
      <c r="F718" s="184">
        <f>C718*E718+C718*D718*[1]Arkusz2!$L$2</f>
        <v>539</v>
      </c>
      <c r="G718" s="186" t="s">
        <v>290</v>
      </c>
      <c r="H718" s="212"/>
      <c r="I718" s="186" t="s">
        <v>10</v>
      </c>
    </row>
    <row r="719" spans="1:9" s="181" customFormat="1">
      <c r="A719" s="415" t="s">
        <v>343</v>
      </c>
      <c r="B719" s="192" t="s">
        <v>397</v>
      </c>
      <c r="C719" s="182">
        <v>1</v>
      </c>
      <c r="D719" s="205"/>
      <c r="E719" s="187">
        <v>6500</v>
      </c>
      <c r="F719" s="184">
        <f>C719*E719+C719*D719*[1]Arkusz2!$L$2</f>
        <v>6500</v>
      </c>
      <c r="G719" s="186" t="s">
        <v>290</v>
      </c>
      <c r="H719" s="212"/>
      <c r="I719" s="186" t="s">
        <v>12</v>
      </c>
    </row>
    <row r="720" spans="1:9" s="181" customFormat="1">
      <c r="A720" s="415" t="s">
        <v>343</v>
      </c>
      <c r="B720" s="192" t="s">
        <v>398</v>
      </c>
      <c r="C720" s="182">
        <v>1</v>
      </c>
      <c r="D720" s="205"/>
      <c r="E720" s="187">
        <v>2000</v>
      </c>
      <c r="F720" s="184">
        <f>C720*E720+C720*D720*[1]Arkusz2!$L$2</f>
        <v>2000</v>
      </c>
      <c r="G720" s="186" t="s">
        <v>290</v>
      </c>
      <c r="H720" s="212"/>
      <c r="I720" s="186" t="s">
        <v>6</v>
      </c>
    </row>
    <row r="721" spans="1:9" s="181" customFormat="1">
      <c r="A721" s="415" t="s">
        <v>343</v>
      </c>
      <c r="B721" s="192" t="s">
        <v>399</v>
      </c>
      <c r="C721" s="182">
        <v>1</v>
      </c>
      <c r="D721" s="205"/>
      <c r="E721" s="187">
        <v>3000</v>
      </c>
      <c r="F721" s="184">
        <f>C721*E721+C721*D721*[1]Arkusz2!$L$2</f>
        <v>3000</v>
      </c>
      <c r="G721" s="186" t="s">
        <v>290</v>
      </c>
      <c r="H721" s="212"/>
      <c r="I721" s="186" t="s">
        <v>6</v>
      </c>
    </row>
    <row r="722" spans="1:9" s="181" customFormat="1">
      <c r="A722" s="415" t="s">
        <v>343</v>
      </c>
      <c r="B722" s="191" t="s">
        <v>400</v>
      </c>
      <c r="C722" s="182">
        <v>1</v>
      </c>
      <c r="D722" s="210"/>
      <c r="E722" s="202">
        <v>325</v>
      </c>
      <c r="F722" s="184">
        <f>C722*E722+C722*D722*[1]Arkusz2!$L$2</f>
        <v>325</v>
      </c>
      <c r="G722" s="186" t="s">
        <v>290</v>
      </c>
      <c r="H722" s="212"/>
      <c r="I722" s="186" t="s">
        <v>12</v>
      </c>
    </row>
    <row r="723" spans="1:9" ht="16.5" customHeight="1">
      <c r="A723" s="414" t="s">
        <v>344</v>
      </c>
      <c r="B723" s="197" t="s">
        <v>458</v>
      </c>
      <c r="C723" s="487">
        <v>1</v>
      </c>
      <c r="D723" s="211"/>
      <c r="E723" s="521">
        <v>3250</v>
      </c>
      <c r="F723" s="203">
        <f>C723*E723+C723*D723*Arkusz2!$L$2</f>
        <v>3250</v>
      </c>
      <c r="G723" s="185" t="s">
        <v>290</v>
      </c>
      <c r="H723" s="158"/>
      <c r="I723" s="185" t="s">
        <v>472</v>
      </c>
    </row>
    <row r="724" spans="1:9" s="348" customFormat="1" ht="16.5" customHeight="1">
      <c r="A724" s="415" t="s">
        <v>344</v>
      </c>
      <c r="B724" s="503" t="s">
        <v>480</v>
      </c>
      <c r="C724" s="483">
        <v>1</v>
      </c>
      <c r="D724" s="484"/>
      <c r="E724" s="509"/>
      <c r="F724" s="352">
        <f>C724*E724+C724*D724*Arkusz2!$L$2</f>
        <v>0</v>
      </c>
      <c r="G724" s="357" t="s">
        <v>290</v>
      </c>
      <c r="H724" s="373"/>
      <c r="I724" s="357" t="s">
        <v>6</v>
      </c>
    </row>
    <row r="725" spans="1:9">
      <c r="A725" s="415" t="s">
        <v>344</v>
      </c>
      <c r="B725" s="510" t="s">
        <v>477</v>
      </c>
      <c r="C725" s="483">
        <v>1</v>
      </c>
      <c r="D725" s="484"/>
      <c r="E725" s="485">
        <v>0</v>
      </c>
      <c r="F725" s="352">
        <f>C725*E725+C725*D725*Arkusz2!$L$2</f>
        <v>0</v>
      </c>
      <c r="G725" s="357" t="s">
        <v>290</v>
      </c>
      <c r="H725" s="212"/>
      <c r="I725" s="186" t="s">
        <v>6</v>
      </c>
    </row>
    <row r="726" spans="1:9" s="217" customFormat="1" ht="15.75">
      <c r="A726" s="415" t="s">
        <v>344</v>
      </c>
      <c r="B726" s="512" t="s">
        <v>462</v>
      </c>
      <c r="C726" s="512">
        <v>1</v>
      </c>
      <c r="D726" s="347"/>
      <c r="E726" s="513">
        <v>2280</v>
      </c>
      <c r="F726" s="352">
        <f>C726*E726+C726*D726*Arkusz2!$L$2</f>
        <v>2280</v>
      </c>
      <c r="G726" s="357" t="s">
        <v>290</v>
      </c>
      <c r="H726" s="212"/>
      <c r="I726" s="357" t="s">
        <v>6</v>
      </c>
    </row>
    <row r="727" spans="1:9">
      <c r="A727" s="415" t="s">
        <v>344</v>
      </c>
      <c r="B727" s="522" t="s">
        <v>682</v>
      </c>
      <c r="C727" s="496">
        <v>1</v>
      </c>
      <c r="D727" s="496"/>
      <c r="E727" s="499">
        <v>332.1</v>
      </c>
      <c r="F727" s="8">
        <f>C727*E727+C727*D727*Arkusz2!$L$2</f>
        <v>332.1</v>
      </c>
      <c r="G727" s="21" t="s">
        <v>291</v>
      </c>
      <c r="H727" s="123"/>
      <c r="I727" s="21" t="s">
        <v>10</v>
      </c>
    </row>
    <row r="728" spans="1:9">
      <c r="A728" s="415" t="s">
        <v>344</v>
      </c>
      <c r="B728" s="498" t="s">
        <v>684</v>
      </c>
      <c r="C728" s="496">
        <v>1</v>
      </c>
      <c r="D728" s="496"/>
      <c r="E728" s="499">
        <v>431.9</v>
      </c>
      <c r="F728" s="184">
        <f>C728*E728+C728*D728*Arkusz2!$L$2</f>
        <v>431.9</v>
      </c>
      <c r="G728" s="186" t="s">
        <v>290</v>
      </c>
      <c r="H728" s="216"/>
      <c r="I728" s="186" t="s">
        <v>10</v>
      </c>
    </row>
    <row r="729" spans="1:9">
      <c r="A729" s="414" t="s">
        <v>345</v>
      </c>
      <c r="B729" s="197" t="s">
        <v>458</v>
      </c>
      <c r="C729" s="487">
        <v>1</v>
      </c>
      <c r="D729" s="211"/>
      <c r="E729" s="521">
        <v>3250</v>
      </c>
      <c r="F729" s="203">
        <f>C729*E729+C729*D729*Arkusz2!$L$2</f>
        <v>3250</v>
      </c>
      <c r="G729" s="185" t="s">
        <v>290</v>
      </c>
      <c r="H729" s="158"/>
      <c r="I729" s="185" t="s">
        <v>472</v>
      </c>
    </row>
    <row r="730" spans="1:9" s="162" customFormat="1">
      <c r="A730" s="415" t="s">
        <v>345</v>
      </c>
      <c r="B730" s="523" t="s">
        <v>482</v>
      </c>
      <c r="C730" s="483">
        <v>1</v>
      </c>
      <c r="D730" s="484"/>
      <c r="E730" s="485"/>
      <c r="F730" s="8">
        <f>C730*E730+C730*D730*Arkusz2!$L$2</f>
        <v>0</v>
      </c>
      <c r="G730" s="21" t="s">
        <v>290</v>
      </c>
      <c r="H730" s="123"/>
      <c r="I730" s="21" t="s">
        <v>6</v>
      </c>
    </row>
    <row r="731" spans="1:9" s="217" customFormat="1">
      <c r="A731" s="415" t="s">
        <v>345</v>
      </c>
      <c r="B731" s="510" t="s">
        <v>477</v>
      </c>
      <c r="C731" s="483">
        <v>1</v>
      </c>
      <c r="D731" s="484"/>
      <c r="E731" s="485">
        <v>0</v>
      </c>
      <c r="F731" s="184">
        <f>C731*E731+C731*D731*Arkusz2!$L$2</f>
        <v>0</v>
      </c>
      <c r="G731" s="186" t="s">
        <v>291</v>
      </c>
      <c r="H731" s="212"/>
      <c r="I731" s="186" t="s">
        <v>6</v>
      </c>
    </row>
    <row r="732" spans="1:9" s="162" customFormat="1" ht="15.75">
      <c r="A732" s="415" t="s">
        <v>345</v>
      </c>
      <c r="B732" s="524" t="s">
        <v>462</v>
      </c>
      <c r="C732" s="512">
        <v>1</v>
      </c>
      <c r="D732" s="347"/>
      <c r="E732" s="513">
        <v>2280</v>
      </c>
      <c r="F732" s="184">
        <f>C732*E732+C732*D732*Arkusz2!$L$2</f>
        <v>2280</v>
      </c>
      <c r="G732" s="186" t="s">
        <v>290</v>
      </c>
      <c r="H732" s="216"/>
      <c r="I732" s="186" t="s">
        <v>6</v>
      </c>
    </row>
    <row r="733" spans="1:9" s="348" customFormat="1">
      <c r="A733" s="415" t="s">
        <v>345</v>
      </c>
      <c r="B733" s="403" t="s">
        <v>656</v>
      </c>
      <c r="C733" s="483">
        <v>1</v>
      </c>
      <c r="D733" s="484"/>
      <c r="E733" s="485">
        <v>329</v>
      </c>
      <c r="F733" s="352">
        <f>C733*E733+C733*D733*Arkusz2!$L$2</f>
        <v>329</v>
      </c>
      <c r="G733" s="357" t="s">
        <v>290</v>
      </c>
      <c r="H733" s="347"/>
      <c r="I733" s="357" t="s">
        <v>12</v>
      </c>
    </row>
    <row r="734" spans="1:9" s="162" customFormat="1">
      <c r="A734" s="415" t="s">
        <v>345</v>
      </c>
      <c r="B734" s="498" t="s">
        <v>685</v>
      </c>
      <c r="C734" s="496">
        <v>1</v>
      </c>
      <c r="D734" s="496"/>
      <c r="E734" s="499">
        <v>279.89999999999998</v>
      </c>
      <c r="F734" s="125">
        <f>C734*E734+C734*D734*Arkusz2!$L$2</f>
        <v>279.89999999999998</v>
      </c>
      <c r="G734" s="21" t="s">
        <v>290</v>
      </c>
      <c r="H734" s="123"/>
      <c r="I734" s="21" t="s">
        <v>12</v>
      </c>
    </row>
    <row r="735" spans="1:9">
      <c r="A735" s="414" t="s">
        <v>686</v>
      </c>
      <c r="B735" s="398" t="s">
        <v>688</v>
      </c>
      <c r="C735" s="3">
        <v>1</v>
      </c>
      <c r="D735" s="102"/>
      <c r="E735" s="59">
        <v>3490</v>
      </c>
      <c r="F735" s="72">
        <f>C735*E735+C735*D735*Arkusz2!$L$2</f>
        <v>3490</v>
      </c>
      <c r="G735" s="20" t="s">
        <v>290</v>
      </c>
      <c r="H735" s="126"/>
      <c r="I735" s="20" t="s">
        <v>6</v>
      </c>
    </row>
    <row r="736" spans="1:9" s="348" customFormat="1">
      <c r="A736" s="415" t="s">
        <v>686</v>
      </c>
      <c r="B736" s="396" t="s">
        <v>708</v>
      </c>
      <c r="C736" s="350">
        <v>1</v>
      </c>
      <c r="D736" s="383"/>
      <c r="E736" s="375">
        <v>299</v>
      </c>
      <c r="F736" s="352">
        <f>C736*E736+C736*D736*Arkusz2!$L$2</f>
        <v>299</v>
      </c>
      <c r="G736" s="357" t="s">
        <v>290</v>
      </c>
      <c r="H736" s="391"/>
      <c r="I736" s="357" t="s">
        <v>6</v>
      </c>
    </row>
    <row r="737" spans="1:9" s="348" customFormat="1">
      <c r="A737" s="415" t="s">
        <v>686</v>
      </c>
      <c r="B737" s="396" t="s">
        <v>709</v>
      </c>
      <c r="C737" s="350">
        <v>1</v>
      </c>
      <c r="D737" s="383"/>
      <c r="E737" s="375">
        <v>869</v>
      </c>
      <c r="F737" s="352">
        <f>C737*E737+C737*D737*Arkusz2!$L$2</f>
        <v>869</v>
      </c>
      <c r="G737" s="357" t="s">
        <v>290</v>
      </c>
      <c r="H737" s="391"/>
      <c r="I737" s="357" t="s">
        <v>6</v>
      </c>
    </row>
    <row r="738" spans="1:9" s="348" customFormat="1">
      <c r="A738" s="415" t="s">
        <v>687</v>
      </c>
      <c r="B738" s="396" t="s">
        <v>713</v>
      </c>
      <c r="C738" s="350">
        <v>1</v>
      </c>
      <c r="D738" s="383"/>
      <c r="E738" s="375">
        <v>800</v>
      </c>
      <c r="F738" s="352">
        <f>C738*E738+C738*D738*Arkusz2!$L$2</f>
        <v>800</v>
      </c>
      <c r="G738" s="357" t="s">
        <v>290</v>
      </c>
      <c r="H738" s="391"/>
      <c r="I738" s="357" t="s">
        <v>6</v>
      </c>
    </row>
    <row r="739" spans="1:9" s="348" customFormat="1">
      <c r="A739" s="415" t="s">
        <v>686</v>
      </c>
      <c r="B739" s="396" t="s">
        <v>710</v>
      </c>
      <c r="C739" s="350">
        <v>1</v>
      </c>
      <c r="D739" s="383"/>
      <c r="E739" s="375">
        <v>119</v>
      </c>
      <c r="F739" s="352">
        <f>C739*E739+C739*D739*Arkusz2!$L$2</f>
        <v>119</v>
      </c>
      <c r="G739" s="357" t="s">
        <v>290</v>
      </c>
      <c r="H739" s="391"/>
      <c r="I739" s="357" t="s">
        <v>6</v>
      </c>
    </row>
    <row r="740" spans="1:9" s="348" customFormat="1">
      <c r="A740" s="415" t="s">
        <v>686</v>
      </c>
      <c r="B740" s="396" t="s">
        <v>711</v>
      </c>
      <c r="C740" s="350">
        <v>1</v>
      </c>
      <c r="D740" s="383"/>
      <c r="E740" s="375">
        <v>169</v>
      </c>
      <c r="F740" s="352">
        <f>C740*E740+C740*D740*Arkusz2!$L$2</f>
        <v>169</v>
      </c>
      <c r="G740" s="357" t="s">
        <v>290</v>
      </c>
      <c r="H740" s="391"/>
      <c r="I740" s="357" t="s">
        <v>6</v>
      </c>
    </row>
    <row r="741" spans="1:9" s="348" customFormat="1">
      <c r="A741" s="415" t="s">
        <v>686</v>
      </c>
      <c r="B741" s="396" t="s">
        <v>712</v>
      </c>
      <c r="C741" s="350">
        <v>1</v>
      </c>
      <c r="D741" s="383"/>
      <c r="E741" s="375">
        <v>798.27</v>
      </c>
      <c r="F741" s="352">
        <f>C741*E741+C741*D741*Arkusz2!$L$2</f>
        <v>798.27</v>
      </c>
      <c r="G741" s="357" t="s">
        <v>290</v>
      </c>
      <c r="H741" s="391"/>
      <c r="I741" s="357" t="s">
        <v>10</v>
      </c>
    </row>
    <row r="742" spans="1:9" ht="15.75" customHeight="1">
      <c r="A742" s="416" t="s">
        <v>687</v>
      </c>
      <c r="B742" s="194" t="s">
        <v>31</v>
      </c>
      <c r="C742" s="223">
        <v>1</v>
      </c>
      <c r="D742" s="206"/>
      <c r="E742" s="189">
        <v>1169</v>
      </c>
      <c r="F742" s="184">
        <f>C742*E742+C742*D742*Arkusz2!$L$2</f>
        <v>1169</v>
      </c>
      <c r="G742" s="186" t="s">
        <v>290</v>
      </c>
      <c r="H742" s="212"/>
      <c r="I742" s="186" t="s">
        <v>12</v>
      </c>
    </row>
    <row r="743" spans="1:9" s="348" customFormat="1">
      <c r="A743" s="399" t="s">
        <v>542</v>
      </c>
      <c r="B743" s="367" t="s">
        <v>554</v>
      </c>
      <c r="C743" s="349">
        <v>1</v>
      </c>
      <c r="D743" s="383"/>
      <c r="E743" s="360">
        <v>850</v>
      </c>
      <c r="F743" s="379">
        <f>C743*E743+C743*D743*Arkusz2!$L$2</f>
        <v>850</v>
      </c>
      <c r="G743" s="356" t="s">
        <v>290</v>
      </c>
      <c r="H743" s="394"/>
      <c r="I743" s="356" t="s">
        <v>5</v>
      </c>
    </row>
    <row r="744" spans="1:9" s="348" customFormat="1">
      <c r="A744" s="399" t="s">
        <v>542</v>
      </c>
      <c r="B744" s="367" t="s">
        <v>543</v>
      </c>
      <c r="C744" s="350">
        <v>20</v>
      </c>
      <c r="D744" s="383"/>
      <c r="E744" s="360">
        <v>15</v>
      </c>
      <c r="F744" s="352">
        <f>C744*E744+C744*D744*Arkusz2!$L$2</f>
        <v>300</v>
      </c>
      <c r="G744" s="357" t="s">
        <v>290</v>
      </c>
      <c r="H744" s="391"/>
      <c r="I744" s="357" t="s">
        <v>5</v>
      </c>
    </row>
    <row r="745" spans="1:9" s="348" customFormat="1">
      <c r="A745" s="399" t="s">
        <v>542</v>
      </c>
      <c r="B745" s="367" t="s">
        <v>544</v>
      </c>
      <c r="C745" s="350">
        <v>20</v>
      </c>
      <c r="D745" s="383"/>
      <c r="E745" s="360">
        <v>140</v>
      </c>
      <c r="F745" s="352">
        <f>C745*E745+C745*D745*Arkusz2!$L$2</f>
        <v>2800</v>
      </c>
      <c r="G745" s="357" t="s">
        <v>290</v>
      </c>
      <c r="H745" s="391"/>
      <c r="I745" s="357" t="s">
        <v>5</v>
      </c>
    </row>
    <row r="746" spans="1:9" s="348" customFormat="1">
      <c r="A746" s="399" t="s">
        <v>542</v>
      </c>
      <c r="B746" s="367" t="s">
        <v>545</v>
      </c>
      <c r="C746" s="350">
        <v>20</v>
      </c>
      <c r="D746" s="383"/>
      <c r="E746" s="360">
        <v>80</v>
      </c>
      <c r="F746" s="352">
        <f>C746*E746+C746*D746*Arkusz2!$L$2</f>
        <v>1600</v>
      </c>
      <c r="G746" s="357" t="s">
        <v>290</v>
      </c>
      <c r="H746" s="391"/>
      <c r="I746" s="357" t="s">
        <v>5</v>
      </c>
    </row>
    <row r="747" spans="1:9" s="348" customFormat="1">
      <c r="A747" s="399" t="s">
        <v>542</v>
      </c>
      <c r="B747" s="367" t="s">
        <v>546</v>
      </c>
      <c r="C747" s="350">
        <v>10</v>
      </c>
      <c r="D747" s="383"/>
      <c r="E747" s="360">
        <v>25</v>
      </c>
      <c r="F747" s="352">
        <f>C747*E747+C747*D747*Arkusz2!$L$2</f>
        <v>250</v>
      </c>
      <c r="G747" s="357" t="s">
        <v>290</v>
      </c>
      <c r="H747" s="391"/>
      <c r="I747" s="357" t="s">
        <v>5</v>
      </c>
    </row>
    <row r="748" spans="1:9" s="348" customFormat="1">
      <c r="A748" s="399" t="s">
        <v>542</v>
      </c>
      <c r="B748" s="367" t="s">
        <v>547</v>
      </c>
      <c r="C748" s="350">
        <v>10</v>
      </c>
      <c r="D748" s="383"/>
      <c r="E748" s="360">
        <v>20</v>
      </c>
      <c r="F748" s="352">
        <f>C748*E748+C748*D748*Arkusz2!$L$2</f>
        <v>200</v>
      </c>
      <c r="G748" s="357" t="s">
        <v>290</v>
      </c>
      <c r="H748" s="391"/>
      <c r="I748" s="357" t="s">
        <v>5</v>
      </c>
    </row>
    <row r="749" spans="1:9" s="348" customFormat="1">
      <c r="A749" s="399" t="s">
        <v>542</v>
      </c>
      <c r="B749" s="367" t="s">
        <v>548</v>
      </c>
      <c r="C749" s="350">
        <v>10</v>
      </c>
      <c r="D749" s="383"/>
      <c r="E749" s="360">
        <v>20</v>
      </c>
      <c r="F749" s="352">
        <f>C749*E749+C749*D749*Arkusz2!$L$2</f>
        <v>200</v>
      </c>
      <c r="G749" s="357" t="s">
        <v>290</v>
      </c>
      <c r="H749" s="391"/>
      <c r="I749" s="357" t="s">
        <v>5</v>
      </c>
    </row>
    <row r="750" spans="1:9" s="348" customFormat="1">
      <c r="A750" s="399" t="s">
        <v>542</v>
      </c>
      <c r="B750" s="367" t="s">
        <v>549</v>
      </c>
      <c r="C750" s="350">
        <v>5</v>
      </c>
      <c r="D750" s="383"/>
      <c r="E750" s="360">
        <v>40</v>
      </c>
      <c r="F750" s="352">
        <f>C750*E750+C750*D750*Arkusz2!$L$2</f>
        <v>200</v>
      </c>
      <c r="G750" s="357" t="s">
        <v>290</v>
      </c>
      <c r="H750" s="391"/>
      <c r="I750" s="357" t="s">
        <v>5</v>
      </c>
    </row>
    <row r="751" spans="1:9" s="348" customFormat="1">
      <c r="A751" s="399" t="s">
        <v>542</v>
      </c>
      <c r="B751" s="367" t="s">
        <v>550</v>
      </c>
      <c r="C751" s="350">
        <v>5</v>
      </c>
      <c r="D751" s="383"/>
      <c r="E751" s="360">
        <v>20</v>
      </c>
      <c r="F751" s="352">
        <f>C751*E751+C751*D751*Arkusz2!$L$2</f>
        <v>100</v>
      </c>
      <c r="G751" s="357" t="s">
        <v>290</v>
      </c>
      <c r="H751" s="391"/>
      <c r="I751" s="357" t="s">
        <v>5</v>
      </c>
    </row>
    <row r="752" spans="1:9" s="348" customFormat="1">
      <c r="A752" s="399" t="s">
        <v>542</v>
      </c>
      <c r="B752" s="367" t="s">
        <v>551</v>
      </c>
      <c r="C752" s="350">
        <v>2</v>
      </c>
      <c r="D752" s="383"/>
      <c r="E752" s="360">
        <v>115</v>
      </c>
      <c r="F752" s="352">
        <f>C752*E752+C752*D752*Arkusz2!$L$2</f>
        <v>230</v>
      </c>
      <c r="G752" s="357" t="s">
        <v>290</v>
      </c>
      <c r="H752" s="391"/>
      <c r="I752" s="357" t="s">
        <v>5</v>
      </c>
    </row>
    <row r="753" spans="1:9" s="348" customFormat="1">
      <c r="A753" s="399" t="s">
        <v>542</v>
      </c>
      <c r="B753" s="367" t="s">
        <v>552</v>
      </c>
      <c r="C753" s="350">
        <v>1</v>
      </c>
      <c r="D753" s="383"/>
      <c r="E753" s="360">
        <v>1900</v>
      </c>
      <c r="F753" s="352">
        <f>C753*E753+C753*D753*Arkusz2!$L$2</f>
        <v>1900</v>
      </c>
      <c r="G753" s="357" t="s">
        <v>290</v>
      </c>
      <c r="H753" s="391"/>
      <c r="I753" s="357" t="s">
        <v>5</v>
      </c>
    </row>
    <row r="754" spans="1:9" s="348" customFormat="1">
      <c r="A754" s="399" t="s">
        <v>542</v>
      </c>
      <c r="B754" s="367" t="s">
        <v>553</v>
      </c>
      <c r="C754" s="350">
        <v>1</v>
      </c>
      <c r="D754" s="383"/>
      <c r="E754" s="360">
        <v>3900</v>
      </c>
      <c r="F754" s="352">
        <f>C754*E754+C754*D754*Arkusz2!$L$2</f>
        <v>3900</v>
      </c>
      <c r="G754" s="357" t="s">
        <v>290</v>
      </c>
      <c r="H754" s="391"/>
      <c r="I754" s="357" t="s">
        <v>5</v>
      </c>
    </row>
    <row r="755" spans="1:9" s="348" customFormat="1">
      <c r="A755" s="399" t="s">
        <v>542</v>
      </c>
      <c r="B755" s="367" t="s">
        <v>563</v>
      </c>
      <c r="C755" s="350">
        <v>20</v>
      </c>
      <c r="D755" s="383"/>
      <c r="E755" s="360">
        <v>245</v>
      </c>
      <c r="F755" s="352">
        <f>C755*E755+C755*D755*Arkusz2!$L$2</f>
        <v>4900</v>
      </c>
      <c r="G755" s="357" t="s">
        <v>290</v>
      </c>
      <c r="H755" s="391"/>
      <c r="I755" s="357" t="s">
        <v>5</v>
      </c>
    </row>
    <row r="756" spans="1:9" s="348" customFormat="1">
      <c r="A756" s="399" t="s">
        <v>542</v>
      </c>
      <c r="B756" s="367" t="s">
        <v>555</v>
      </c>
      <c r="C756" s="350">
        <v>12</v>
      </c>
      <c r="D756" s="383"/>
      <c r="E756" s="360">
        <v>535</v>
      </c>
      <c r="F756" s="352">
        <f>C756*E756+C756*D756*Arkusz2!$L$2</f>
        <v>6420</v>
      </c>
      <c r="G756" s="357" t="s">
        <v>290</v>
      </c>
      <c r="H756" s="391"/>
      <c r="I756" s="357" t="s">
        <v>5</v>
      </c>
    </row>
    <row r="757" spans="1:9" s="348" customFormat="1">
      <c r="A757" s="399" t="s">
        <v>542</v>
      </c>
      <c r="B757" s="367" t="s">
        <v>556</v>
      </c>
      <c r="C757" s="350">
        <v>10</v>
      </c>
      <c r="D757" s="383"/>
      <c r="E757" s="360">
        <v>85</v>
      </c>
      <c r="F757" s="352">
        <f>C757*E757+C757*D757*Arkusz2!$L$2</f>
        <v>850</v>
      </c>
      <c r="G757" s="357" t="s">
        <v>290</v>
      </c>
      <c r="H757" s="391"/>
      <c r="I757" s="357" t="s">
        <v>5</v>
      </c>
    </row>
    <row r="758" spans="1:9" s="348" customFormat="1">
      <c r="A758" s="399" t="s">
        <v>542</v>
      </c>
      <c r="B758" s="367" t="s">
        <v>557</v>
      </c>
      <c r="C758" s="350">
        <v>10</v>
      </c>
      <c r="D758" s="383"/>
      <c r="E758" s="360">
        <v>100</v>
      </c>
      <c r="F758" s="352">
        <f>C758*E758+C758*D758*Arkusz2!$L$2</f>
        <v>1000</v>
      </c>
      <c r="G758" s="357" t="s">
        <v>290</v>
      </c>
      <c r="H758" s="391"/>
      <c r="I758" s="357" t="s">
        <v>5</v>
      </c>
    </row>
    <row r="759" spans="1:9" s="348" customFormat="1">
      <c r="A759" s="399" t="s">
        <v>542</v>
      </c>
      <c r="B759" s="367" t="s">
        <v>558</v>
      </c>
      <c r="C759" s="350">
        <v>20</v>
      </c>
      <c r="D759" s="383"/>
      <c r="E759" s="360">
        <v>30</v>
      </c>
      <c r="F759" s="352">
        <f>C759*E759+C759*D759*Arkusz2!$L$2</f>
        <v>600</v>
      </c>
      <c r="G759" s="357" t="s">
        <v>290</v>
      </c>
      <c r="H759" s="391"/>
      <c r="I759" s="357" t="s">
        <v>5</v>
      </c>
    </row>
    <row r="760" spans="1:9" s="348" customFormat="1">
      <c r="A760" s="399" t="s">
        <v>542</v>
      </c>
      <c r="B760" s="367" t="s">
        <v>559</v>
      </c>
      <c r="C760" s="350">
        <v>2</v>
      </c>
      <c r="D760" s="383"/>
      <c r="E760" s="360">
        <v>885</v>
      </c>
      <c r="F760" s="352">
        <f>C760*E760+C760*D760*Arkusz2!$L$2</f>
        <v>1770</v>
      </c>
      <c r="G760" s="357" t="s">
        <v>290</v>
      </c>
      <c r="H760" s="391"/>
      <c r="I760" s="357" t="s">
        <v>5</v>
      </c>
    </row>
    <row r="761" spans="1:9" s="348" customFormat="1">
      <c r="A761" s="399" t="s">
        <v>542</v>
      </c>
      <c r="B761" s="367" t="s">
        <v>560</v>
      </c>
      <c r="C761" s="350">
        <v>4</v>
      </c>
      <c r="D761" s="383"/>
      <c r="E761" s="360">
        <v>1500</v>
      </c>
      <c r="F761" s="352">
        <f>C761*E761+C761*D761*Arkusz2!$L$2</f>
        <v>6000</v>
      </c>
      <c r="G761" s="357" t="s">
        <v>290</v>
      </c>
      <c r="H761" s="391"/>
      <c r="I761" s="357" t="s">
        <v>5</v>
      </c>
    </row>
    <row r="762" spans="1:9" s="348" customFormat="1">
      <c r="A762" s="399" t="s">
        <v>542</v>
      </c>
      <c r="B762" s="367" t="s">
        <v>561</v>
      </c>
      <c r="C762" s="350">
        <v>12</v>
      </c>
      <c r="D762" s="383"/>
      <c r="E762" s="360">
        <v>420</v>
      </c>
      <c r="F762" s="352">
        <f>C762*E762+C762*D762*Arkusz2!$L$2</f>
        <v>5040</v>
      </c>
      <c r="G762" s="357" t="s">
        <v>290</v>
      </c>
      <c r="H762" s="391"/>
      <c r="I762" s="357" t="s">
        <v>5</v>
      </c>
    </row>
    <row r="763" spans="1:9" s="348" customFormat="1">
      <c r="A763" s="530" t="s">
        <v>542</v>
      </c>
      <c r="B763" s="369" t="s">
        <v>562</v>
      </c>
      <c r="C763" s="362">
        <v>2</v>
      </c>
      <c r="D763" s="384"/>
      <c r="E763" s="363">
        <v>240</v>
      </c>
      <c r="F763" s="393">
        <f>C763*E763+C763*D763*Arkusz2!$L$2</f>
        <v>480</v>
      </c>
      <c r="G763" s="358" t="s">
        <v>290</v>
      </c>
      <c r="H763" s="392"/>
      <c r="I763" s="358" t="s">
        <v>5</v>
      </c>
    </row>
    <row r="764" spans="1:9">
      <c r="A764" s="517" t="s">
        <v>689</v>
      </c>
      <c r="B764" s="498" t="s">
        <v>690</v>
      </c>
      <c r="C764" s="496">
        <v>2</v>
      </c>
      <c r="D764" s="525"/>
      <c r="E764" s="526">
        <v>271</v>
      </c>
      <c r="F764" s="352">
        <f>C764*E764+C764*D764*Arkusz2!$L$2</f>
        <v>542</v>
      </c>
      <c r="G764" s="357" t="s">
        <v>290</v>
      </c>
      <c r="H764" s="123"/>
      <c r="I764" s="21" t="s">
        <v>10</v>
      </c>
    </row>
    <row r="765" spans="1:9">
      <c r="A765" s="517" t="s">
        <v>700</v>
      </c>
      <c r="B765" s="498" t="s">
        <v>691</v>
      </c>
      <c r="C765" s="496">
        <v>2</v>
      </c>
      <c r="D765" s="525"/>
      <c r="E765" s="526">
        <v>270</v>
      </c>
      <c r="F765" s="352">
        <f>C765*E765+C765*D765*Arkusz2!$L$2</f>
        <v>540</v>
      </c>
      <c r="G765" s="357" t="s">
        <v>290</v>
      </c>
      <c r="H765" s="123"/>
      <c r="I765" s="21" t="s">
        <v>10</v>
      </c>
    </row>
    <row r="766" spans="1:9">
      <c r="A766" s="517" t="s">
        <v>701</v>
      </c>
      <c r="B766" s="498" t="s">
        <v>692</v>
      </c>
      <c r="C766" s="496">
        <v>2</v>
      </c>
      <c r="D766" s="525"/>
      <c r="E766" s="526">
        <v>296</v>
      </c>
      <c r="F766" s="352">
        <f>C766*E766+C766*D766*Arkusz2!$L$2</f>
        <v>592</v>
      </c>
      <c r="G766" s="357" t="s">
        <v>290</v>
      </c>
      <c r="H766" s="123"/>
      <c r="I766" s="357" t="s">
        <v>10</v>
      </c>
    </row>
    <row r="767" spans="1:9">
      <c r="A767" s="517" t="s">
        <v>702</v>
      </c>
      <c r="B767" s="498" t="s">
        <v>693</v>
      </c>
      <c r="C767" s="496">
        <v>2</v>
      </c>
      <c r="D767" s="525"/>
      <c r="E767" s="526">
        <v>436</v>
      </c>
      <c r="F767" s="352">
        <f>C767*E767+C767*D767*Arkusz2!$L$2</f>
        <v>872</v>
      </c>
      <c r="G767" s="357" t="s">
        <v>290</v>
      </c>
      <c r="H767" s="123"/>
      <c r="I767" s="357" t="s">
        <v>10</v>
      </c>
    </row>
    <row r="768" spans="1:9">
      <c r="A768" s="517" t="s">
        <v>703</v>
      </c>
      <c r="B768" s="498"/>
      <c r="C768" s="496"/>
      <c r="D768" s="525"/>
      <c r="E768" s="526"/>
      <c r="F768" s="393">
        <f>C768*E768+C768*D768*Arkusz2!$L$2</f>
        <v>0</v>
      </c>
      <c r="G768" s="358" t="s">
        <v>290</v>
      </c>
      <c r="H768" s="392"/>
      <c r="I768" s="358"/>
    </row>
    <row r="769" spans="1:9">
      <c r="A769" s="514" t="s">
        <v>694</v>
      </c>
      <c r="B769" s="527" t="s">
        <v>690</v>
      </c>
      <c r="C769" s="487">
        <v>2</v>
      </c>
      <c r="D769" s="488"/>
      <c r="E769" s="489">
        <v>271</v>
      </c>
      <c r="F769" s="352">
        <f>C769*E769+C769*D769*Arkusz2!$L$2</f>
        <v>542</v>
      </c>
      <c r="G769" s="357" t="s">
        <v>290</v>
      </c>
      <c r="H769" s="123"/>
      <c r="I769" s="21" t="s">
        <v>10</v>
      </c>
    </row>
    <row r="770" spans="1:9">
      <c r="A770" s="519" t="s">
        <v>704</v>
      </c>
      <c r="B770" s="498" t="s">
        <v>691</v>
      </c>
      <c r="C770" s="496">
        <v>2</v>
      </c>
      <c r="D770" s="525"/>
      <c r="E770" s="526">
        <v>270</v>
      </c>
      <c r="F770" s="352">
        <f>C770*E770+C770*D770*Arkusz2!$L$2</f>
        <v>540</v>
      </c>
      <c r="G770" s="357" t="s">
        <v>290</v>
      </c>
      <c r="H770" s="123"/>
      <c r="I770" s="21" t="s">
        <v>10</v>
      </c>
    </row>
    <row r="771" spans="1:9">
      <c r="A771" s="519" t="s">
        <v>705</v>
      </c>
      <c r="B771" s="498" t="s">
        <v>692</v>
      </c>
      <c r="C771" s="496">
        <v>2</v>
      </c>
      <c r="D771" s="525"/>
      <c r="E771" s="526">
        <v>296</v>
      </c>
      <c r="F771" s="352">
        <f>C771*E771+C771*D771*Arkusz2!$L$2</f>
        <v>592</v>
      </c>
      <c r="G771" s="357" t="s">
        <v>290</v>
      </c>
      <c r="H771" s="123"/>
      <c r="I771" s="357" t="s">
        <v>10</v>
      </c>
    </row>
    <row r="772" spans="1:9">
      <c r="A772" s="519" t="s">
        <v>706</v>
      </c>
      <c r="B772" s="498" t="s">
        <v>693</v>
      </c>
      <c r="C772" s="496">
        <v>2</v>
      </c>
      <c r="D772" s="525"/>
      <c r="E772" s="526">
        <v>436</v>
      </c>
      <c r="F772" s="352">
        <f>C772*E772+C772*D772*Arkusz2!$L$2</f>
        <v>872</v>
      </c>
      <c r="G772" s="357" t="s">
        <v>290</v>
      </c>
      <c r="H772" s="123"/>
      <c r="I772" s="357" t="s">
        <v>10</v>
      </c>
    </row>
    <row r="773" spans="1:9">
      <c r="A773" s="519" t="s">
        <v>707</v>
      </c>
      <c r="B773" s="498"/>
      <c r="C773" s="496"/>
      <c r="D773" s="525"/>
      <c r="E773" s="526"/>
      <c r="F773" s="352">
        <f>C773*E773+C773*D773*Arkusz2!$L$2</f>
        <v>0</v>
      </c>
      <c r="G773" s="358" t="s">
        <v>290</v>
      </c>
      <c r="H773" s="392"/>
      <c r="I773" s="358"/>
    </row>
    <row r="774" spans="1:9">
      <c r="A774" s="569" t="s">
        <v>789</v>
      </c>
      <c r="B774" s="573" t="s">
        <v>790</v>
      </c>
      <c r="C774" s="574"/>
      <c r="D774" s="575"/>
      <c r="E774" s="575"/>
      <c r="F774" s="379">
        <f>C774*E774+C774*D774*Arkusz2!$L$2</f>
        <v>0</v>
      </c>
      <c r="G774" s="357" t="s">
        <v>290</v>
      </c>
      <c r="H774" s="123"/>
      <c r="I774" s="21" t="s">
        <v>10</v>
      </c>
    </row>
    <row r="775" spans="1:9">
      <c r="A775" s="570" t="s">
        <v>789</v>
      </c>
      <c r="B775" s="571" t="s">
        <v>791</v>
      </c>
      <c r="C775" s="545">
        <v>1</v>
      </c>
      <c r="D775" s="572"/>
      <c r="E775" s="572"/>
      <c r="F775" s="352">
        <f>C775*E775+C775*D775*Arkusz2!$L$2</f>
        <v>0</v>
      </c>
      <c r="G775" s="357" t="s">
        <v>290</v>
      </c>
      <c r="H775" s="123"/>
      <c r="I775" s="21" t="s">
        <v>12</v>
      </c>
    </row>
    <row r="776" spans="1:9">
      <c r="A776" s="570" t="s">
        <v>789</v>
      </c>
      <c r="B776" s="545" t="s">
        <v>792</v>
      </c>
      <c r="C776" s="545">
        <v>1</v>
      </c>
      <c r="D776" s="572"/>
      <c r="E776" s="572">
        <v>138</v>
      </c>
      <c r="F776" s="352">
        <f>C776*E776+C776*D776*Arkusz2!$L$2</f>
        <v>138</v>
      </c>
      <c r="G776" s="357" t="s">
        <v>290</v>
      </c>
      <c r="H776" s="123"/>
      <c r="I776" s="357" t="s">
        <v>12</v>
      </c>
    </row>
    <row r="777" spans="1:9" s="348" customFormat="1">
      <c r="A777" s="570" t="s">
        <v>789</v>
      </c>
      <c r="B777" s="545" t="s">
        <v>793</v>
      </c>
      <c r="C777" s="545">
        <v>2</v>
      </c>
      <c r="D777" s="572"/>
      <c r="E777" s="572">
        <v>1054</v>
      </c>
      <c r="F777" s="352">
        <f>C777*E777+C777*D777*Arkusz2!$L$2</f>
        <v>2108</v>
      </c>
      <c r="G777" s="357" t="s">
        <v>290</v>
      </c>
      <c r="H777" s="391"/>
      <c r="I777" s="357" t="s">
        <v>12</v>
      </c>
    </row>
    <row r="778" spans="1:9" s="348" customFormat="1">
      <c r="A778" s="570" t="s">
        <v>789</v>
      </c>
      <c r="B778" s="545" t="s">
        <v>794</v>
      </c>
      <c r="C778" s="373">
        <v>1</v>
      </c>
      <c r="D778" s="572"/>
      <c r="E778" s="572">
        <v>192</v>
      </c>
      <c r="F778" s="352">
        <f>C778*E778+C778*D778*Arkusz2!$L$2</f>
        <v>192</v>
      </c>
      <c r="G778" s="357" t="s">
        <v>290</v>
      </c>
      <c r="H778" s="391"/>
      <c r="I778" s="357" t="s">
        <v>12</v>
      </c>
    </row>
    <row r="779" spans="1:9" s="348" customFormat="1">
      <c r="A779" s="570" t="s">
        <v>789</v>
      </c>
      <c r="B779" s="545" t="s">
        <v>795</v>
      </c>
      <c r="C779" s="545">
        <v>110</v>
      </c>
      <c r="D779" s="572"/>
      <c r="E779" s="572">
        <v>15</v>
      </c>
      <c r="F779" s="352">
        <f>C779*E779+C779*D779*Arkusz2!$L$2</f>
        <v>1650</v>
      </c>
      <c r="G779" s="357" t="s">
        <v>290</v>
      </c>
      <c r="H779" s="391"/>
      <c r="I779" s="357" t="s">
        <v>12</v>
      </c>
    </row>
    <row r="780" spans="1:9" s="348" customFormat="1">
      <c r="A780" s="569" t="s">
        <v>812</v>
      </c>
      <c r="B780" s="576" t="s">
        <v>796</v>
      </c>
      <c r="C780" s="576">
        <v>1</v>
      </c>
      <c r="D780" s="577"/>
      <c r="E780" s="577">
        <v>400</v>
      </c>
      <c r="F780" s="379">
        <f>C780*E780+C780*D780*Arkusz2!$L$2</f>
        <v>400</v>
      </c>
      <c r="G780" s="356" t="s">
        <v>290</v>
      </c>
      <c r="H780" s="394"/>
      <c r="I780" s="356" t="s">
        <v>10</v>
      </c>
    </row>
    <row r="781" spans="1:9" s="348" customFormat="1">
      <c r="A781" s="570" t="s">
        <v>812</v>
      </c>
      <c r="B781" s="545" t="s">
        <v>797</v>
      </c>
      <c r="C781" s="545">
        <v>1</v>
      </c>
      <c r="D781" s="572"/>
      <c r="E781" s="572">
        <v>600</v>
      </c>
      <c r="F781" s="352">
        <f>C781*E781+C781*D781*Arkusz2!$L$2</f>
        <v>600</v>
      </c>
      <c r="G781" s="357" t="s">
        <v>290</v>
      </c>
      <c r="H781" s="391"/>
      <c r="I781" s="357" t="s">
        <v>10</v>
      </c>
    </row>
    <row r="782" spans="1:9" s="348" customFormat="1">
      <c r="A782" s="570" t="s">
        <v>812</v>
      </c>
      <c r="B782" s="545" t="s">
        <v>798</v>
      </c>
      <c r="C782" s="545">
        <v>1</v>
      </c>
      <c r="D782" s="572"/>
      <c r="E782" s="572">
        <v>600</v>
      </c>
      <c r="F782" s="352">
        <f>C782*E782+C782*D782*Arkusz2!$L$2</f>
        <v>600</v>
      </c>
      <c r="G782" s="357" t="s">
        <v>290</v>
      </c>
      <c r="H782" s="391"/>
      <c r="I782" s="357" t="s">
        <v>10</v>
      </c>
    </row>
    <row r="783" spans="1:9" s="348" customFormat="1">
      <c r="A783" s="569" t="s">
        <v>813</v>
      </c>
      <c r="B783" s="576" t="s">
        <v>798</v>
      </c>
      <c r="C783" s="576">
        <v>1</v>
      </c>
      <c r="D783" s="577"/>
      <c r="E783" s="577">
        <v>600</v>
      </c>
      <c r="F783" s="379">
        <f>C783*E783+C783*D783*Arkusz2!$L$2</f>
        <v>600</v>
      </c>
      <c r="G783" s="356" t="s">
        <v>290</v>
      </c>
      <c r="H783" s="394"/>
      <c r="I783" s="356" t="s">
        <v>10</v>
      </c>
    </row>
    <row r="784" spans="1:9" s="348" customFormat="1">
      <c r="A784" s="570" t="s">
        <v>813</v>
      </c>
      <c r="B784" s="545" t="s">
        <v>799</v>
      </c>
      <c r="C784" s="373">
        <v>9</v>
      </c>
      <c r="D784" s="572"/>
      <c r="E784" s="572">
        <v>841</v>
      </c>
      <c r="F784" s="352">
        <f>C784*E784+C784*D784*Arkusz2!$L$2</f>
        <v>7569</v>
      </c>
      <c r="G784" s="357" t="s">
        <v>290</v>
      </c>
      <c r="H784" s="391"/>
      <c r="I784" s="357" t="s">
        <v>12</v>
      </c>
    </row>
    <row r="785" spans="1:9" s="348" customFormat="1">
      <c r="A785" s="570" t="s">
        <v>813</v>
      </c>
      <c r="B785" s="545" t="s">
        <v>800</v>
      </c>
      <c r="C785" s="373">
        <v>1</v>
      </c>
      <c r="D785" s="572"/>
      <c r="E785" s="572">
        <v>117</v>
      </c>
      <c r="F785" s="352">
        <f>C785*E785+C785*D785*Arkusz2!$L$2</f>
        <v>117</v>
      </c>
      <c r="G785" s="357" t="s">
        <v>290</v>
      </c>
      <c r="H785" s="391"/>
      <c r="I785" s="357" t="s">
        <v>12</v>
      </c>
    </row>
    <row r="786" spans="1:9" s="348" customFormat="1">
      <c r="A786" s="570" t="s">
        <v>813</v>
      </c>
      <c r="B786" s="545" t="s">
        <v>801</v>
      </c>
      <c r="C786" s="373">
        <v>1</v>
      </c>
      <c r="D786" s="572"/>
      <c r="E786" s="572">
        <v>135</v>
      </c>
      <c r="F786" s="352">
        <f>C786*E786+C786*D786*Arkusz2!$L$2</f>
        <v>135</v>
      </c>
      <c r="G786" s="357" t="s">
        <v>290</v>
      </c>
      <c r="H786" s="391"/>
      <c r="I786" s="357" t="s">
        <v>12</v>
      </c>
    </row>
    <row r="787" spans="1:9" s="348" customFormat="1">
      <c r="A787" s="570" t="s">
        <v>813</v>
      </c>
      <c r="B787" s="545" t="s">
        <v>802</v>
      </c>
      <c r="C787" s="373">
        <v>1</v>
      </c>
      <c r="D787" s="572"/>
      <c r="E787" s="572">
        <v>1125</v>
      </c>
      <c r="F787" s="352">
        <f>C787*E787+C787*D787*Arkusz2!$L$2</f>
        <v>1125</v>
      </c>
      <c r="G787" s="357" t="s">
        <v>290</v>
      </c>
      <c r="H787" s="391"/>
      <c r="I787" s="357" t="s">
        <v>12</v>
      </c>
    </row>
    <row r="788" spans="1:9" s="348" customFormat="1">
      <c r="A788" s="570" t="s">
        <v>813</v>
      </c>
      <c r="B788" s="545" t="s">
        <v>803</v>
      </c>
      <c r="C788" s="545">
        <v>5</v>
      </c>
      <c r="D788" s="572"/>
      <c r="E788" s="572">
        <v>50</v>
      </c>
      <c r="F788" s="352">
        <f>C788*E788+C788*D788*Arkusz2!$L$2</f>
        <v>250</v>
      </c>
      <c r="G788" s="357" t="s">
        <v>290</v>
      </c>
      <c r="H788" s="391"/>
      <c r="I788" s="357" t="s">
        <v>12</v>
      </c>
    </row>
    <row r="789" spans="1:9" s="348" customFormat="1">
      <c r="A789" s="570" t="s">
        <v>813</v>
      </c>
      <c r="B789" s="545" t="s">
        <v>804</v>
      </c>
      <c r="C789" s="373">
        <v>1</v>
      </c>
      <c r="D789" s="572"/>
      <c r="E789" s="572">
        <v>225</v>
      </c>
      <c r="F789" s="352">
        <f>C789*E789+C789*D789*Arkusz2!$L$2</f>
        <v>225</v>
      </c>
      <c r="G789" s="357" t="s">
        <v>290</v>
      </c>
      <c r="H789" s="391"/>
      <c r="I789" s="357" t="s">
        <v>12</v>
      </c>
    </row>
    <row r="790" spans="1:9" s="348" customFormat="1">
      <c r="A790" s="570" t="s">
        <v>813</v>
      </c>
      <c r="B790" s="545" t="s">
        <v>805</v>
      </c>
      <c r="C790" s="373">
        <v>1</v>
      </c>
      <c r="D790" s="572"/>
      <c r="E790" s="572">
        <v>165</v>
      </c>
      <c r="F790" s="352">
        <f>C790*E790+C790*D790*Arkusz2!$L$2</f>
        <v>165</v>
      </c>
      <c r="G790" s="357" t="s">
        <v>290</v>
      </c>
      <c r="H790" s="391"/>
      <c r="I790" s="357" t="s">
        <v>12</v>
      </c>
    </row>
    <row r="791" spans="1:9" s="348" customFormat="1">
      <c r="A791" s="570" t="s">
        <v>813</v>
      </c>
      <c r="B791" s="545" t="s">
        <v>806</v>
      </c>
      <c r="C791" s="373">
        <v>1</v>
      </c>
      <c r="D791" s="572"/>
      <c r="E791" s="572">
        <v>75</v>
      </c>
      <c r="F791" s="352">
        <f>C791*E791+C791*D791*Arkusz2!$L$2</f>
        <v>75</v>
      </c>
      <c r="G791" s="357" t="s">
        <v>290</v>
      </c>
      <c r="H791" s="391"/>
      <c r="I791" s="357" t="s">
        <v>12</v>
      </c>
    </row>
    <row r="792" spans="1:9" s="348" customFormat="1">
      <c r="A792" s="569" t="s">
        <v>814</v>
      </c>
      <c r="B792" s="576" t="s">
        <v>807</v>
      </c>
      <c r="C792" s="576">
        <v>2</v>
      </c>
      <c r="D792" s="577"/>
      <c r="E792" s="577">
        <v>460</v>
      </c>
      <c r="F792" s="379">
        <f>C792*E792+C792*D792*Arkusz2!$L$2</f>
        <v>920</v>
      </c>
      <c r="G792" s="356" t="s">
        <v>290</v>
      </c>
      <c r="H792" s="394"/>
      <c r="I792" s="356" t="s">
        <v>10</v>
      </c>
    </row>
    <row r="793" spans="1:9" s="348" customFormat="1">
      <c r="A793" s="570" t="s">
        <v>814</v>
      </c>
      <c r="B793" s="545" t="s">
        <v>808</v>
      </c>
      <c r="C793" s="545">
        <v>1</v>
      </c>
      <c r="D793" s="572"/>
      <c r="E793" s="572">
        <v>1740</v>
      </c>
      <c r="F793" s="352">
        <f>C793*E793+C793*D793*Arkusz2!$L$2</f>
        <v>1740</v>
      </c>
      <c r="G793" s="357" t="s">
        <v>290</v>
      </c>
      <c r="H793" s="391"/>
      <c r="I793" s="357" t="s">
        <v>12</v>
      </c>
    </row>
    <row r="794" spans="1:9">
      <c r="A794" s="569" t="s">
        <v>815</v>
      </c>
      <c r="B794" s="573" t="s">
        <v>809</v>
      </c>
      <c r="C794" s="574"/>
      <c r="D794" s="575"/>
      <c r="E794" s="575"/>
      <c r="F794" s="379">
        <f>C794*E794+C794*D794*Arkusz2!$L$2</f>
        <v>0</v>
      </c>
      <c r="G794" s="356" t="s">
        <v>290</v>
      </c>
      <c r="H794" s="394"/>
      <c r="I794" s="356" t="s">
        <v>10</v>
      </c>
    </row>
    <row r="795" spans="1:9">
      <c r="A795" s="570" t="s">
        <v>816</v>
      </c>
      <c r="B795" s="545" t="s">
        <v>810</v>
      </c>
      <c r="C795" s="545">
        <v>3</v>
      </c>
      <c r="D795" s="572"/>
      <c r="E795" s="572">
        <v>615</v>
      </c>
      <c r="F795" s="352">
        <f>C795*E795+C795*D795*Arkusz2!$L$2</f>
        <v>1845</v>
      </c>
      <c r="G795" s="357" t="s">
        <v>290</v>
      </c>
      <c r="H795" s="391"/>
      <c r="I795" s="357" t="s">
        <v>10</v>
      </c>
    </row>
    <row r="796" spans="1:9">
      <c r="A796" s="570" t="s">
        <v>816</v>
      </c>
      <c r="B796" s="545" t="s">
        <v>811</v>
      </c>
      <c r="C796" s="545">
        <v>1</v>
      </c>
      <c r="D796" s="572"/>
      <c r="E796" s="572">
        <v>115</v>
      </c>
      <c r="F796" s="352">
        <f>C796*E796+C796*D796*Arkusz2!$L$2</f>
        <v>115</v>
      </c>
      <c r="G796" s="357" t="s">
        <v>290</v>
      </c>
      <c r="H796" s="391"/>
      <c r="I796" s="357" t="s">
        <v>12</v>
      </c>
    </row>
    <row r="797" spans="1:9">
      <c r="A797" s="569" t="s">
        <v>817</v>
      </c>
      <c r="B797" s="576" t="s">
        <v>819</v>
      </c>
      <c r="C797" s="576">
        <v>10</v>
      </c>
      <c r="D797" s="577"/>
      <c r="E797" s="577">
        <v>615</v>
      </c>
      <c r="F797" s="379">
        <f>C797*E797+C797*D797*Arkusz2!$L$2</f>
        <v>6150</v>
      </c>
      <c r="G797" s="356" t="s">
        <v>290</v>
      </c>
      <c r="H797" s="394"/>
      <c r="I797" s="356" t="s">
        <v>10</v>
      </c>
    </row>
    <row r="798" spans="1:9" s="348" customFormat="1">
      <c r="A798" s="570" t="s">
        <v>817</v>
      </c>
      <c r="B798" s="545" t="s">
        <v>820</v>
      </c>
      <c r="C798" s="545">
        <v>3</v>
      </c>
      <c r="D798" s="572"/>
      <c r="E798" s="572">
        <v>105</v>
      </c>
      <c r="F798" s="352">
        <f>C798*E798+C798*D798*Arkusz2!$L$2</f>
        <v>315</v>
      </c>
      <c r="G798" s="357" t="s">
        <v>290</v>
      </c>
      <c r="H798" s="391"/>
      <c r="I798" s="357" t="s">
        <v>12</v>
      </c>
    </row>
    <row r="799" spans="1:9" s="348" customFormat="1">
      <c r="A799" s="578" t="s">
        <v>817</v>
      </c>
      <c r="B799" s="546" t="s">
        <v>821</v>
      </c>
      <c r="C799" s="546">
        <v>2</v>
      </c>
      <c r="D799" s="579"/>
      <c r="E799" s="579">
        <v>259</v>
      </c>
      <c r="F799" s="393">
        <f>C799*E799+C799*D799*Arkusz2!$L$2</f>
        <v>518</v>
      </c>
      <c r="G799" s="358" t="s">
        <v>290</v>
      </c>
      <c r="H799" s="392"/>
      <c r="I799" s="357" t="s">
        <v>12</v>
      </c>
    </row>
    <row r="800" spans="1:9" s="348" customFormat="1">
      <c r="A800" s="570" t="s">
        <v>818</v>
      </c>
      <c r="B800" s="545" t="s">
        <v>822</v>
      </c>
      <c r="C800" s="545">
        <v>2</v>
      </c>
      <c r="D800" s="572"/>
      <c r="E800" s="572">
        <v>615</v>
      </c>
      <c r="F800" s="352">
        <f>C800*E800+C800*D800*Arkusz2!$L$2</f>
        <v>1230</v>
      </c>
      <c r="G800" s="357" t="s">
        <v>290</v>
      </c>
      <c r="H800" s="391"/>
      <c r="I800" s="356" t="s">
        <v>10</v>
      </c>
    </row>
    <row r="801" spans="1:9" s="348" customFormat="1">
      <c r="A801" s="570" t="s">
        <v>818</v>
      </c>
      <c r="B801" s="545" t="s">
        <v>822</v>
      </c>
      <c r="C801" s="545">
        <v>4</v>
      </c>
      <c r="D801" s="572"/>
      <c r="E801" s="572">
        <v>615</v>
      </c>
      <c r="F801" s="352">
        <f>C801*E801+C801*D801*Arkusz2!$L$2</f>
        <v>2460</v>
      </c>
      <c r="G801" s="357" t="s">
        <v>290</v>
      </c>
      <c r="H801" s="391"/>
      <c r="I801" s="357" t="s">
        <v>10</v>
      </c>
    </row>
    <row r="802" spans="1:9">
      <c r="A802" s="570" t="s">
        <v>818</v>
      </c>
      <c r="B802" s="543" t="s">
        <v>823</v>
      </c>
      <c r="C802" s="543">
        <v>1</v>
      </c>
      <c r="D802" s="563"/>
      <c r="E802" s="563">
        <v>45</v>
      </c>
      <c r="F802" s="393">
        <f>C802*E802+C802*D802*Arkusz2!$L$2</f>
        <v>45</v>
      </c>
      <c r="G802" s="358" t="s">
        <v>290</v>
      </c>
      <c r="H802" s="392"/>
      <c r="I802" s="358" t="s">
        <v>10</v>
      </c>
    </row>
    <row r="803" spans="1:9">
      <c r="A803" s="514" t="s">
        <v>695</v>
      </c>
      <c r="B803" s="528" t="s">
        <v>696</v>
      </c>
      <c r="C803" s="487">
        <v>1</v>
      </c>
      <c r="D803" s="488"/>
      <c r="E803" s="489"/>
      <c r="F803" s="352">
        <f>C803*E803+C803*D803*Arkusz2!$L$2</f>
        <v>0</v>
      </c>
      <c r="G803" s="357" t="s">
        <v>290</v>
      </c>
      <c r="H803" s="123"/>
      <c r="I803" s="21"/>
    </row>
    <row r="804" spans="1:9">
      <c r="A804" s="517"/>
      <c r="B804" s="529" t="s">
        <v>697</v>
      </c>
      <c r="C804" s="496">
        <v>1</v>
      </c>
      <c r="D804" s="525"/>
      <c r="E804" s="526"/>
      <c r="F804" s="352">
        <f>C804*E804+C804*D804*Arkusz2!$L$2</f>
        <v>0</v>
      </c>
      <c r="G804" s="357" t="s">
        <v>290</v>
      </c>
      <c r="H804" s="123"/>
      <c r="I804" s="21"/>
    </row>
    <row r="805" spans="1:9">
      <c r="A805" s="517"/>
      <c r="B805" s="529" t="s">
        <v>698</v>
      </c>
      <c r="C805" s="496">
        <v>2</v>
      </c>
      <c r="D805" s="525"/>
      <c r="E805" s="526"/>
      <c r="F805" s="352">
        <f>C805*E805+C805*D805*Arkusz2!$L$2</f>
        <v>0</v>
      </c>
      <c r="G805" s="357" t="s">
        <v>290</v>
      </c>
      <c r="H805" s="123"/>
      <c r="I805" s="21"/>
    </row>
    <row r="806" spans="1:9">
      <c r="A806" s="517"/>
      <c r="B806" s="529" t="s">
        <v>699</v>
      </c>
      <c r="C806" s="496">
        <v>1</v>
      </c>
      <c r="D806" s="525"/>
      <c r="E806" s="526"/>
      <c r="F806" s="393">
        <f>C806*E806+C806*D806*Arkusz2!$L$2</f>
        <v>0</v>
      </c>
      <c r="G806" s="358" t="s">
        <v>290</v>
      </c>
      <c r="H806" s="123"/>
      <c r="I806" s="21"/>
    </row>
    <row r="807" spans="1:9">
      <c r="A807" s="409" t="s">
        <v>444</v>
      </c>
      <c r="B807" s="245"/>
      <c r="C807" s="246"/>
      <c r="D807" s="247"/>
      <c r="E807" s="248"/>
      <c r="F807" s="172"/>
      <c r="G807" s="173"/>
      <c r="H807" s="249"/>
      <c r="I807" s="173"/>
    </row>
    <row r="808" spans="1:9">
      <c r="A808" s="349" t="s">
        <v>566</v>
      </c>
      <c r="B808" s="78" t="s">
        <v>623</v>
      </c>
      <c r="C808" s="17">
        <v>9</v>
      </c>
      <c r="D808" s="101"/>
      <c r="E808" s="58">
        <v>2134</v>
      </c>
      <c r="F808" s="72">
        <f>C808*E808+C808*D808*Arkusz2!$L$2</f>
        <v>19206</v>
      </c>
      <c r="G808" s="20" t="s">
        <v>290</v>
      </c>
      <c r="H808" s="123"/>
      <c r="I808" s="20" t="s">
        <v>6</v>
      </c>
    </row>
    <row r="809" spans="1:9">
      <c r="A809" s="350" t="s">
        <v>566</v>
      </c>
      <c r="B809" s="75" t="s">
        <v>477</v>
      </c>
      <c r="C809" s="10">
        <v>18</v>
      </c>
      <c r="D809" s="95"/>
      <c r="E809" s="52">
        <v>529</v>
      </c>
      <c r="F809" s="8">
        <f>C809*E809+C809*D809*Arkusz2!$L$2</f>
        <v>9522</v>
      </c>
      <c r="G809" s="21" t="s">
        <v>290</v>
      </c>
      <c r="H809" s="123"/>
      <c r="I809" s="21" t="s">
        <v>6</v>
      </c>
    </row>
    <row r="810" spans="1:9">
      <c r="A810" s="350" t="s">
        <v>566</v>
      </c>
      <c r="B810" s="75" t="s">
        <v>478</v>
      </c>
      <c r="C810" s="10">
        <v>8</v>
      </c>
      <c r="D810" s="95"/>
      <c r="E810" s="52"/>
      <c r="F810" s="8">
        <f>C810*E810+C810*D810*Arkusz2!$L$2</f>
        <v>0</v>
      </c>
      <c r="G810" s="21" t="s">
        <v>291</v>
      </c>
      <c r="H810" s="123"/>
      <c r="I810" s="21" t="s">
        <v>10</v>
      </c>
    </row>
    <row r="811" spans="1:9">
      <c r="A811" s="350" t="s">
        <v>566</v>
      </c>
      <c r="B811" s="380" t="s">
        <v>388</v>
      </c>
      <c r="C811" s="353"/>
      <c r="D811" s="382"/>
      <c r="E811" s="374"/>
      <c r="F811" s="352">
        <f>C811*E811+C811*D811*Arkusz2!$L$2</f>
        <v>0</v>
      </c>
      <c r="G811" s="357" t="s">
        <v>291</v>
      </c>
      <c r="H811" s="391"/>
      <c r="I811" s="357" t="s">
        <v>6</v>
      </c>
    </row>
    <row r="812" spans="1:9" s="348" customFormat="1">
      <c r="A812" s="349" t="s">
        <v>714</v>
      </c>
      <c r="B812" s="74"/>
      <c r="C812" s="9"/>
      <c r="D812" s="94"/>
      <c r="E812" s="51"/>
      <c r="F812" s="379"/>
      <c r="G812" s="356"/>
      <c r="H812" s="394"/>
      <c r="I812" s="356"/>
    </row>
    <row r="813" spans="1:9" s="348" customFormat="1">
      <c r="A813" s="362" t="s">
        <v>714</v>
      </c>
      <c r="B813" s="76"/>
      <c r="C813" s="11"/>
      <c r="D813" s="96"/>
      <c r="E813" s="53"/>
      <c r="F813" s="393"/>
      <c r="G813" s="358"/>
      <c r="H813" s="392"/>
      <c r="I813" s="358"/>
    </row>
    <row r="814" spans="1:9">
      <c r="A814" s="553" t="s">
        <v>157</v>
      </c>
      <c r="B814" s="367" t="s">
        <v>492</v>
      </c>
      <c r="C814" s="350">
        <v>1</v>
      </c>
      <c r="D814" s="383"/>
      <c r="E814" s="375">
        <f>podłogi!N2</f>
        <v>327015</v>
      </c>
      <c r="F814" s="352">
        <f>C814*E814+C814*D814*Arkusz2!$L$2</f>
        <v>327015</v>
      </c>
      <c r="G814" s="357" t="s">
        <v>290</v>
      </c>
      <c r="H814" s="391"/>
      <c r="I814" s="357" t="s">
        <v>492</v>
      </c>
    </row>
    <row r="815" spans="1:9">
      <c r="A815" s="553" t="s">
        <v>157</v>
      </c>
      <c r="B815" s="580" t="s">
        <v>787</v>
      </c>
      <c r="C815" s="580"/>
      <c r="D815" s="580"/>
      <c r="E815" s="581"/>
      <c r="F815" s="572"/>
      <c r="G815" s="357"/>
      <c r="H815" s="391"/>
      <c r="I815" s="357"/>
    </row>
    <row r="816" spans="1:9">
      <c r="A816" s="553" t="s">
        <v>157</v>
      </c>
      <c r="B816" s="560" t="s">
        <v>788</v>
      </c>
      <c r="C816" s="562"/>
      <c r="D816" s="562"/>
      <c r="E816" s="562"/>
      <c r="F816" s="563"/>
      <c r="G816" s="21"/>
      <c r="H816" s="123"/>
      <c r="I816" s="21"/>
    </row>
    <row r="817" spans="1:9">
      <c r="A817" s="532" t="s">
        <v>157</v>
      </c>
      <c r="B817" s="564" t="s">
        <v>432</v>
      </c>
      <c r="C817" s="565">
        <v>1</v>
      </c>
      <c r="D817" s="566"/>
      <c r="E817" s="567">
        <v>10379</v>
      </c>
      <c r="F817" s="568">
        <v>10379</v>
      </c>
      <c r="G817" s="358" t="s">
        <v>290</v>
      </c>
      <c r="H817" s="392"/>
      <c r="I817" s="358" t="s">
        <v>6</v>
      </c>
    </row>
    <row r="818" spans="1:9">
      <c r="D818" s="120"/>
      <c r="E818" s="71"/>
      <c r="F818" s="8"/>
      <c r="G818" s="21"/>
      <c r="H818" s="123"/>
      <c r="I818" s="21"/>
    </row>
    <row r="819" spans="1:9">
      <c r="D819" s="120"/>
      <c r="E819" s="71"/>
      <c r="F819" s="8"/>
      <c r="G819" s="21"/>
      <c r="H819" s="123"/>
      <c r="I819" s="21"/>
    </row>
    <row r="820" spans="1:9">
      <c r="D820" s="120"/>
      <c r="E820" s="71"/>
      <c r="F820" s="8"/>
      <c r="G820" s="21"/>
      <c r="H820" s="123"/>
      <c r="I820" s="21"/>
    </row>
    <row r="821" spans="1:9">
      <c r="D821" s="120"/>
      <c r="E821" s="71"/>
      <c r="F821" s="8"/>
      <c r="G821" s="21"/>
      <c r="H821" s="123"/>
      <c r="I821" s="21"/>
    </row>
    <row r="822" spans="1:9">
      <c r="D822" s="120"/>
      <c r="E822" s="71"/>
      <c r="F822" s="8"/>
      <c r="G822" s="21"/>
      <c r="H822" s="123"/>
      <c r="I822" s="21"/>
    </row>
    <row r="823" spans="1:9">
      <c r="D823" s="120"/>
      <c r="E823" s="71"/>
      <c r="F823" s="8"/>
      <c r="G823" s="21"/>
      <c r="H823" s="123"/>
      <c r="I823" s="21"/>
    </row>
    <row r="824" spans="1:9">
      <c r="D824" s="120"/>
      <c r="E824" s="71"/>
      <c r="F824" s="8"/>
      <c r="G824" s="21"/>
      <c r="H824" s="123"/>
      <c r="I824" s="21"/>
    </row>
    <row r="825" spans="1:9">
      <c r="D825" s="120"/>
      <c r="E825" s="71"/>
      <c r="F825" s="8"/>
      <c r="G825" s="21"/>
      <c r="H825" s="123"/>
      <c r="I825" s="21"/>
    </row>
    <row r="826" spans="1:9">
      <c r="D826" s="120"/>
      <c r="E826" s="71"/>
      <c r="F826" s="8"/>
      <c r="G826" s="21"/>
      <c r="H826" s="123"/>
      <c r="I826" s="21"/>
    </row>
    <row r="827" spans="1:9">
      <c r="D827" s="120"/>
      <c r="E827" s="71"/>
      <c r="F827" s="8"/>
      <c r="G827" s="21"/>
      <c r="H827" s="123"/>
      <c r="I827" s="21"/>
    </row>
    <row r="828" spans="1:9">
      <c r="D828" s="120"/>
      <c r="E828" s="71"/>
      <c r="F828" s="8"/>
      <c r="G828" s="21"/>
      <c r="H828" s="123"/>
      <c r="I828" s="21"/>
    </row>
    <row r="829" spans="1:9">
      <c r="D829" s="120"/>
      <c r="E829" s="71"/>
      <c r="F829" s="8"/>
      <c r="G829" s="21"/>
      <c r="H829" s="123"/>
      <c r="I829" s="21"/>
    </row>
    <row r="830" spans="1:9">
      <c r="D830" s="120"/>
      <c r="E830" s="71"/>
      <c r="F830" s="8"/>
      <c r="G830" s="21"/>
      <c r="H830" s="123"/>
      <c r="I830" s="21"/>
    </row>
    <row r="831" spans="1:9">
      <c r="D831" s="120"/>
      <c r="E831" s="71"/>
      <c r="F831" s="8"/>
      <c r="G831" s="21"/>
      <c r="H831" s="123"/>
      <c r="I831" s="21"/>
    </row>
    <row r="832" spans="1:9">
      <c r="D832" s="120"/>
      <c r="E832" s="71"/>
      <c r="F832" s="8"/>
      <c r="G832" s="21"/>
      <c r="H832" s="123"/>
      <c r="I832" s="21"/>
    </row>
    <row r="833" spans="4:9">
      <c r="D833" s="120"/>
      <c r="E833" s="71"/>
      <c r="F833" s="8"/>
      <c r="G833" s="21"/>
      <c r="H833" s="123"/>
      <c r="I833" s="21"/>
    </row>
    <row r="834" spans="4:9">
      <c r="D834" s="120"/>
      <c r="E834" s="71"/>
      <c r="F834" s="8"/>
      <c r="G834" s="21"/>
      <c r="H834" s="123"/>
      <c r="I834" s="21"/>
    </row>
    <row r="835" spans="4:9">
      <c r="D835" s="120"/>
      <c r="E835" s="71"/>
      <c r="F835" s="8"/>
      <c r="G835" s="21"/>
      <c r="H835" s="123"/>
      <c r="I835" s="21"/>
    </row>
    <row r="836" spans="4:9">
      <c r="D836" s="120"/>
      <c r="E836" s="71"/>
      <c r="F836" s="8"/>
      <c r="G836" s="21"/>
      <c r="H836" s="123"/>
      <c r="I836" s="21"/>
    </row>
    <row r="837" spans="4:9">
      <c r="D837" s="120"/>
      <c r="E837" s="71"/>
      <c r="F837" s="8"/>
      <c r="G837" s="21"/>
      <c r="H837" s="123"/>
      <c r="I837" s="21"/>
    </row>
    <row r="838" spans="4:9">
      <c r="D838" s="120"/>
      <c r="E838" s="71"/>
      <c r="F838" s="8"/>
      <c r="G838" s="21"/>
      <c r="H838" s="123"/>
      <c r="I838" s="21"/>
    </row>
    <row r="839" spans="4:9">
      <c r="D839" s="120"/>
      <c r="E839" s="71"/>
      <c r="F839" s="8"/>
      <c r="G839" s="21"/>
      <c r="H839" s="123"/>
      <c r="I839" s="21"/>
    </row>
    <row r="840" spans="4:9">
      <c r="D840" s="120"/>
      <c r="E840" s="71"/>
      <c r="F840" s="8"/>
      <c r="G840" s="21"/>
      <c r="H840" s="123"/>
      <c r="I840" s="21"/>
    </row>
    <row r="841" spans="4:9">
      <c r="D841" s="120"/>
      <c r="E841" s="71"/>
      <c r="F841" s="8"/>
      <c r="G841" s="21"/>
      <c r="H841" s="123"/>
      <c r="I841" s="21"/>
    </row>
    <row r="842" spans="4:9">
      <c r="D842" s="120"/>
      <c r="E842" s="71"/>
      <c r="F842" s="8"/>
      <c r="G842" s="21"/>
      <c r="H842" s="123"/>
      <c r="I842" s="21"/>
    </row>
    <row r="843" spans="4:9">
      <c r="D843" s="120"/>
      <c r="E843" s="71"/>
      <c r="F843" s="8"/>
      <c r="G843" s="21"/>
      <c r="H843" s="123"/>
      <c r="I843" s="21"/>
    </row>
    <row r="844" spans="4:9">
      <c r="D844" s="120"/>
      <c r="E844" s="71"/>
      <c r="F844" s="8"/>
      <c r="G844" s="21"/>
      <c r="H844" s="123"/>
      <c r="I844" s="21"/>
    </row>
    <row r="845" spans="4:9">
      <c r="D845" s="120"/>
      <c r="E845" s="71"/>
      <c r="F845" s="8"/>
      <c r="G845" s="21"/>
      <c r="H845" s="123"/>
      <c r="I845" s="21"/>
    </row>
    <row r="846" spans="4:9">
      <c r="D846" s="120"/>
      <c r="E846" s="71"/>
      <c r="F846" s="8"/>
      <c r="G846" s="21"/>
      <c r="H846" s="123"/>
      <c r="I846" s="21"/>
    </row>
    <row r="847" spans="4:9">
      <c r="D847" s="120"/>
      <c r="E847" s="71"/>
      <c r="F847" s="8"/>
      <c r="G847" s="21"/>
      <c r="H847" s="123"/>
      <c r="I847" s="21"/>
    </row>
    <row r="848" spans="4:9">
      <c r="D848" s="120"/>
      <c r="E848" s="71"/>
      <c r="F848" s="8"/>
      <c r="G848" s="21"/>
      <c r="H848" s="123"/>
      <c r="I848" s="21"/>
    </row>
    <row r="849" spans="4:9">
      <c r="D849" s="120"/>
      <c r="E849" s="71"/>
      <c r="F849" s="8"/>
      <c r="G849" s="21"/>
      <c r="H849" s="123"/>
      <c r="I849" s="21"/>
    </row>
    <row r="850" spans="4:9">
      <c r="D850" s="120"/>
      <c r="E850" s="71"/>
      <c r="F850" s="8"/>
      <c r="G850" s="21"/>
      <c r="H850" s="123"/>
      <c r="I850" s="21"/>
    </row>
    <row r="851" spans="4:9">
      <c r="D851" s="120"/>
      <c r="E851" s="71"/>
      <c r="F851" s="8"/>
      <c r="G851" s="21"/>
      <c r="H851" s="123"/>
      <c r="I851" s="21"/>
    </row>
    <row r="852" spans="4:9">
      <c r="D852" s="120"/>
      <c r="E852" s="71"/>
      <c r="F852" s="8"/>
      <c r="G852" s="21"/>
      <c r="H852" s="123"/>
      <c r="I852" s="21"/>
    </row>
    <row r="853" spans="4:9">
      <c r="D853" s="120"/>
      <c r="E853" s="71"/>
      <c r="F853" s="8"/>
      <c r="G853" s="21"/>
      <c r="H853" s="123"/>
      <c r="I853" s="21"/>
    </row>
    <row r="854" spans="4:9">
      <c r="D854" s="120"/>
      <c r="E854" s="71"/>
      <c r="F854" s="8"/>
      <c r="G854" s="21"/>
      <c r="H854" s="123"/>
      <c r="I854" s="21"/>
    </row>
    <row r="855" spans="4:9">
      <c r="D855" s="120"/>
      <c r="E855" s="71"/>
      <c r="F855" s="8"/>
      <c r="G855" s="21"/>
      <c r="H855" s="123"/>
      <c r="I855" s="21"/>
    </row>
    <row r="856" spans="4:9">
      <c r="D856" s="120"/>
      <c r="E856" s="71"/>
      <c r="F856" s="8"/>
      <c r="G856" s="21"/>
      <c r="H856" s="123"/>
      <c r="I856" s="21"/>
    </row>
    <row r="857" spans="4:9">
      <c r="D857" s="120"/>
      <c r="E857" s="71"/>
      <c r="F857" s="8"/>
      <c r="G857" s="21"/>
      <c r="H857" s="123"/>
      <c r="I857" s="21"/>
    </row>
    <row r="858" spans="4:9">
      <c r="D858" s="120"/>
      <c r="E858" s="71"/>
      <c r="F858" s="8"/>
      <c r="G858" s="21"/>
      <c r="H858" s="123"/>
      <c r="I858" s="21"/>
    </row>
    <row r="859" spans="4:9">
      <c r="D859" s="120"/>
      <c r="E859" s="71"/>
      <c r="F859" s="8"/>
      <c r="G859" s="21"/>
      <c r="H859" s="123"/>
      <c r="I859" s="21"/>
    </row>
    <row r="860" spans="4:9">
      <c r="D860" s="120"/>
      <c r="E860" s="71"/>
      <c r="F860" s="8"/>
      <c r="G860" s="21"/>
      <c r="H860" s="123"/>
      <c r="I860" s="21"/>
    </row>
    <row r="861" spans="4:9">
      <c r="D861" s="120"/>
      <c r="E861" s="71"/>
      <c r="F861" s="8"/>
      <c r="G861" s="21"/>
      <c r="H861" s="123"/>
      <c r="I861" s="21"/>
    </row>
    <row r="862" spans="4:9">
      <c r="D862" s="120"/>
      <c r="E862" s="71"/>
      <c r="F862" s="8"/>
      <c r="G862" s="21"/>
      <c r="H862" s="123"/>
      <c r="I862" s="21"/>
    </row>
    <row r="863" spans="4:9">
      <c r="D863" s="120"/>
      <c r="E863" s="71"/>
      <c r="F863" s="8"/>
      <c r="G863" s="21"/>
      <c r="H863" s="123"/>
      <c r="I863" s="21"/>
    </row>
    <row r="864" spans="4:9">
      <c r="D864" s="120"/>
      <c r="E864" s="71"/>
      <c r="F864" s="8"/>
      <c r="G864" s="21"/>
      <c r="H864" s="123"/>
      <c r="I864" s="21"/>
    </row>
    <row r="865" spans="4:9">
      <c r="D865" s="120"/>
      <c r="E865" s="71"/>
      <c r="F865" s="8"/>
      <c r="G865" s="21"/>
      <c r="H865" s="123"/>
      <c r="I865" s="21"/>
    </row>
    <row r="866" spans="4:9">
      <c r="D866" s="120"/>
      <c r="E866" s="71"/>
      <c r="F866" s="8"/>
      <c r="G866" s="21"/>
      <c r="H866" s="123"/>
      <c r="I866" s="21"/>
    </row>
    <row r="867" spans="4:9">
      <c r="D867" s="120"/>
      <c r="E867" s="71"/>
      <c r="F867" s="8"/>
      <c r="G867" s="21"/>
      <c r="H867" s="123"/>
      <c r="I867" s="21"/>
    </row>
    <row r="868" spans="4:9">
      <c r="D868" s="120"/>
      <c r="E868" s="71"/>
      <c r="F868" s="8"/>
      <c r="G868" s="21"/>
      <c r="H868" s="123"/>
      <c r="I868" s="21"/>
    </row>
    <row r="869" spans="4:9">
      <c r="D869" s="120"/>
      <c r="E869" s="71"/>
      <c r="F869" s="8"/>
      <c r="G869" s="21"/>
      <c r="H869" s="123"/>
      <c r="I869" s="21"/>
    </row>
    <row r="870" spans="4:9">
      <c r="D870" s="120"/>
      <c r="E870" s="71"/>
      <c r="F870" s="8"/>
      <c r="G870" s="21"/>
      <c r="H870" s="123"/>
      <c r="I870" s="21"/>
    </row>
    <row r="871" spans="4:9">
      <c r="D871" s="120"/>
      <c r="E871" s="71"/>
      <c r="F871" s="8"/>
      <c r="G871" s="21"/>
      <c r="H871" s="123"/>
      <c r="I871" s="21"/>
    </row>
    <row r="872" spans="4:9">
      <c r="D872" s="120"/>
      <c r="E872" s="71"/>
      <c r="F872" s="8"/>
      <c r="G872" s="21"/>
      <c r="H872" s="123"/>
      <c r="I872" s="21"/>
    </row>
    <row r="873" spans="4:9">
      <c r="D873" s="120"/>
      <c r="E873" s="71"/>
      <c r="F873" s="8"/>
      <c r="G873" s="21"/>
      <c r="H873" s="123"/>
      <c r="I873" s="21"/>
    </row>
    <row r="874" spans="4:9">
      <c r="D874" s="120"/>
      <c r="E874" s="71"/>
      <c r="F874" s="8"/>
      <c r="G874" s="21"/>
      <c r="H874" s="123"/>
      <c r="I874" s="21"/>
    </row>
    <row r="875" spans="4:9">
      <c r="D875" s="120"/>
      <c r="E875" s="71"/>
      <c r="F875" s="8"/>
      <c r="G875" s="21"/>
      <c r="H875" s="123"/>
      <c r="I875" s="21"/>
    </row>
    <row r="876" spans="4:9">
      <c r="D876" s="120"/>
      <c r="E876" s="71"/>
      <c r="F876" s="8"/>
      <c r="G876" s="21"/>
      <c r="H876" s="123"/>
      <c r="I876" s="21"/>
    </row>
    <row r="877" spans="4:9">
      <c r="D877" s="120"/>
      <c r="E877" s="71"/>
      <c r="F877" s="8"/>
      <c r="G877" s="21"/>
      <c r="H877" s="123"/>
      <c r="I877" s="21"/>
    </row>
    <row r="878" spans="4:9">
      <c r="D878" s="120"/>
      <c r="E878" s="71"/>
      <c r="F878" s="8"/>
      <c r="G878" s="21"/>
      <c r="H878" s="123"/>
      <c r="I878" s="21"/>
    </row>
    <row r="879" spans="4:9">
      <c r="D879" s="120"/>
      <c r="E879" s="71"/>
      <c r="F879" s="8"/>
      <c r="G879" s="21"/>
      <c r="H879" s="123"/>
      <c r="I879" s="21"/>
    </row>
    <row r="880" spans="4:9">
      <c r="D880" s="120"/>
      <c r="E880" s="71"/>
      <c r="F880" s="8"/>
      <c r="G880" s="21"/>
      <c r="H880" s="123"/>
      <c r="I880" s="21"/>
    </row>
    <row r="881" spans="4:9">
      <c r="D881" s="120"/>
      <c r="E881" s="71"/>
      <c r="F881" s="8"/>
      <c r="G881" s="21"/>
      <c r="H881" s="123"/>
      <c r="I881" s="21"/>
    </row>
    <row r="882" spans="4:9">
      <c r="D882" s="120"/>
      <c r="E882" s="71"/>
      <c r="F882" s="8"/>
      <c r="G882" s="21"/>
      <c r="H882" s="123"/>
      <c r="I882" s="21"/>
    </row>
    <row r="883" spans="4:9">
      <c r="D883" s="120"/>
      <c r="E883" s="71"/>
      <c r="F883" s="8"/>
      <c r="G883" s="21"/>
      <c r="H883" s="123"/>
      <c r="I883" s="21"/>
    </row>
    <row r="884" spans="4:9">
      <c r="D884" s="120"/>
      <c r="E884" s="71"/>
      <c r="F884" s="8"/>
      <c r="G884" s="21"/>
      <c r="H884" s="123"/>
      <c r="I884" s="21"/>
    </row>
    <row r="885" spans="4:9">
      <c r="D885" s="120"/>
      <c r="E885" s="71"/>
      <c r="F885" s="8"/>
      <c r="G885" s="21"/>
      <c r="H885" s="123"/>
      <c r="I885" s="21"/>
    </row>
    <row r="886" spans="4:9">
      <c r="D886" s="120"/>
      <c r="E886" s="71"/>
      <c r="F886" s="8"/>
      <c r="G886" s="21"/>
      <c r="H886" s="123"/>
      <c r="I886" s="21"/>
    </row>
    <row r="887" spans="4:9">
      <c r="D887" s="120"/>
      <c r="E887" s="71"/>
      <c r="F887" s="8"/>
      <c r="G887" s="21"/>
      <c r="H887" s="123"/>
      <c r="I887" s="21"/>
    </row>
    <row r="888" spans="4:9">
      <c r="D888" s="120"/>
      <c r="E888" s="71"/>
      <c r="F888" s="8"/>
      <c r="G888" s="21"/>
      <c r="H888" s="123"/>
      <c r="I888" s="21"/>
    </row>
    <row r="889" spans="4:9">
      <c r="D889" s="120"/>
      <c r="E889" s="71"/>
      <c r="F889" s="8"/>
      <c r="G889" s="21"/>
      <c r="H889" s="123"/>
      <c r="I889" s="21"/>
    </row>
    <row r="890" spans="4:9">
      <c r="D890" s="120"/>
      <c r="E890" s="71"/>
      <c r="F890" s="8"/>
      <c r="G890" s="21"/>
      <c r="H890" s="123"/>
      <c r="I890" s="21"/>
    </row>
    <row r="891" spans="4:9">
      <c r="D891" s="120"/>
      <c r="E891" s="71"/>
      <c r="F891" s="8"/>
      <c r="G891" s="21"/>
      <c r="H891" s="123"/>
      <c r="I891" s="21"/>
    </row>
    <row r="892" spans="4:9">
      <c r="D892" s="120"/>
      <c r="E892" s="71"/>
      <c r="F892" s="8"/>
      <c r="G892" s="21"/>
      <c r="H892" s="123"/>
      <c r="I892" s="21"/>
    </row>
    <row r="893" spans="4:9">
      <c r="D893" s="120"/>
      <c r="E893" s="71"/>
      <c r="F893" s="8"/>
      <c r="G893" s="21"/>
      <c r="H893" s="123"/>
      <c r="I893" s="21"/>
    </row>
    <row r="894" spans="4:9">
      <c r="D894" s="120"/>
      <c r="E894" s="71"/>
      <c r="F894" s="8"/>
      <c r="G894" s="21"/>
      <c r="H894" s="123"/>
      <c r="I894" s="21"/>
    </row>
    <row r="895" spans="4:9">
      <c r="D895" s="120"/>
      <c r="E895" s="71"/>
      <c r="F895" s="8"/>
      <c r="G895" s="21"/>
      <c r="H895" s="123"/>
      <c r="I895" s="21"/>
    </row>
    <row r="896" spans="4:9">
      <c r="D896" s="120"/>
      <c r="E896" s="71"/>
      <c r="F896" s="8"/>
      <c r="G896" s="21"/>
      <c r="H896" s="123"/>
      <c r="I896" s="21"/>
    </row>
    <row r="897" spans="4:9">
      <c r="D897" s="120"/>
      <c r="E897" s="71"/>
      <c r="F897" s="8"/>
      <c r="G897" s="21"/>
      <c r="H897" s="123"/>
      <c r="I897" s="21"/>
    </row>
    <row r="898" spans="4:9">
      <c r="D898" s="120"/>
      <c r="E898" s="71"/>
      <c r="F898" s="8"/>
      <c r="G898" s="21"/>
      <c r="H898" s="123"/>
      <c r="I898" s="21"/>
    </row>
    <row r="899" spans="4:9">
      <c r="D899" s="120"/>
      <c r="E899" s="71"/>
      <c r="F899" s="8"/>
      <c r="G899" s="21"/>
      <c r="H899" s="123"/>
      <c r="I899" s="21"/>
    </row>
    <row r="900" spans="4:9">
      <c r="D900" s="120"/>
      <c r="E900" s="71"/>
      <c r="F900" s="8"/>
      <c r="G900" s="21"/>
      <c r="H900" s="123"/>
      <c r="I900" s="21"/>
    </row>
    <row r="901" spans="4:9">
      <c r="D901" s="120"/>
      <c r="E901" s="71"/>
      <c r="F901" s="8"/>
      <c r="G901" s="21"/>
      <c r="H901" s="123"/>
      <c r="I901" s="21"/>
    </row>
    <row r="902" spans="4:9">
      <c r="D902" s="120"/>
      <c r="E902" s="71"/>
      <c r="F902" s="8"/>
      <c r="G902" s="21"/>
      <c r="H902" s="123"/>
      <c r="I902" s="21"/>
    </row>
    <row r="903" spans="4:9">
      <c r="D903" s="120"/>
      <c r="E903" s="71"/>
      <c r="F903" s="8"/>
      <c r="G903" s="21"/>
      <c r="H903" s="123"/>
      <c r="I903" s="21"/>
    </row>
    <row r="904" spans="4:9">
      <c r="D904" s="120"/>
      <c r="E904" s="71"/>
      <c r="F904" s="8"/>
      <c r="G904" s="21"/>
      <c r="H904" s="123"/>
      <c r="I904" s="21"/>
    </row>
    <row r="905" spans="4:9">
      <c r="D905" s="120"/>
      <c r="E905" s="71"/>
      <c r="F905" s="8"/>
      <c r="G905" s="21"/>
      <c r="H905" s="123"/>
      <c r="I905" s="21"/>
    </row>
    <row r="906" spans="4:9">
      <c r="D906" s="120"/>
      <c r="E906" s="71"/>
      <c r="F906" s="8"/>
      <c r="G906" s="21"/>
      <c r="H906" s="123"/>
      <c r="I906" s="21"/>
    </row>
    <row r="907" spans="4:9">
      <c r="D907" s="120"/>
      <c r="E907" s="71"/>
      <c r="F907" s="8"/>
      <c r="G907" s="21"/>
      <c r="H907" s="123"/>
      <c r="I907" s="21"/>
    </row>
    <row r="908" spans="4:9">
      <c r="D908" s="120"/>
      <c r="E908" s="71"/>
      <c r="F908" s="8"/>
      <c r="G908" s="21"/>
      <c r="H908" s="123"/>
      <c r="I908" s="21"/>
    </row>
    <row r="909" spans="4:9">
      <c r="D909" s="120"/>
      <c r="E909" s="71"/>
      <c r="F909" s="8"/>
      <c r="G909" s="21"/>
      <c r="H909" s="123"/>
      <c r="I909" s="21"/>
    </row>
    <row r="910" spans="4:9">
      <c r="D910" s="120"/>
      <c r="E910" s="71"/>
      <c r="F910" s="8"/>
      <c r="G910" s="21"/>
      <c r="H910" s="123"/>
      <c r="I910" s="21"/>
    </row>
    <row r="911" spans="4:9">
      <c r="D911" s="120"/>
      <c r="E911" s="71"/>
      <c r="F911" s="8"/>
      <c r="G911" s="21"/>
      <c r="H911" s="123"/>
      <c r="I911" s="21"/>
    </row>
    <row r="912" spans="4:9">
      <c r="D912" s="120"/>
      <c r="E912" s="71"/>
      <c r="F912" s="8"/>
      <c r="G912" s="21"/>
      <c r="H912" s="123"/>
      <c r="I912" s="21"/>
    </row>
    <row r="913" spans="4:9">
      <c r="D913" s="120"/>
      <c r="E913" s="71"/>
      <c r="F913" s="8"/>
      <c r="G913" s="21"/>
      <c r="H913" s="123"/>
      <c r="I913" s="21"/>
    </row>
    <row r="914" spans="4:9">
      <c r="D914" s="120"/>
      <c r="E914" s="71"/>
      <c r="F914" s="8"/>
      <c r="G914" s="21"/>
      <c r="H914" s="123"/>
      <c r="I914" s="21"/>
    </row>
    <row r="915" spans="4:9">
      <c r="D915" s="120"/>
      <c r="E915" s="71"/>
      <c r="F915" s="8"/>
      <c r="G915" s="21"/>
      <c r="H915" s="123"/>
      <c r="I915" s="21"/>
    </row>
    <row r="916" spans="4:9">
      <c r="D916" s="120"/>
      <c r="E916" s="71"/>
      <c r="F916" s="8"/>
      <c r="G916" s="21"/>
      <c r="H916" s="123"/>
      <c r="I916" s="21"/>
    </row>
    <row r="917" spans="4:9">
      <c r="D917" s="120"/>
      <c r="E917" s="71"/>
      <c r="F917" s="8"/>
      <c r="G917" s="21"/>
      <c r="H917" s="123"/>
      <c r="I917" s="21"/>
    </row>
    <row r="918" spans="4:9">
      <c r="D918" s="120"/>
      <c r="E918" s="71"/>
      <c r="F918" s="8"/>
      <c r="G918" s="21"/>
      <c r="H918" s="123"/>
      <c r="I918" s="21"/>
    </row>
    <row r="919" spans="4:9">
      <c r="D919" s="120"/>
      <c r="E919" s="71"/>
      <c r="F919" s="8"/>
      <c r="G919" s="21"/>
      <c r="H919" s="123"/>
      <c r="I919" s="21"/>
    </row>
    <row r="920" spans="4:9">
      <c r="D920" s="120"/>
      <c r="E920" s="71"/>
      <c r="F920" s="8"/>
      <c r="G920" s="21"/>
      <c r="H920" s="123"/>
      <c r="I920" s="21"/>
    </row>
    <row r="921" spans="4:9">
      <c r="F921" s="24"/>
      <c r="G921" s="21"/>
      <c r="H921" s="21"/>
      <c r="I921" s="24"/>
    </row>
    <row r="922" spans="4:9">
      <c r="F922" s="24"/>
      <c r="G922" s="24"/>
      <c r="H922" s="24"/>
      <c r="I922" s="24"/>
    </row>
    <row r="923" spans="4:9">
      <c r="F923" s="24"/>
      <c r="G923" s="24"/>
      <c r="H923" s="24"/>
      <c r="I923" s="24"/>
    </row>
    <row r="924" spans="4:9">
      <c r="F924" s="24"/>
      <c r="G924" s="24"/>
      <c r="H924" s="24"/>
      <c r="I924" s="24"/>
    </row>
    <row r="925" spans="4:9">
      <c r="F925" s="24"/>
      <c r="G925" s="24"/>
      <c r="H925" s="24"/>
      <c r="I925" s="24"/>
    </row>
    <row r="926" spans="4:9">
      <c r="F926" s="37"/>
      <c r="G926" s="37"/>
      <c r="H926" s="37"/>
      <c r="I926" s="37"/>
    </row>
    <row r="927" spans="4:9">
      <c r="F927" s="37"/>
      <c r="G927" s="37"/>
      <c r="H927" s="37"/>
      <c r="I927" s="37"/>
    </row>
    <row r="928" spans="4:9">
      <c r="F928" s="37"/>
      <c r="G928" s="37"/>
      <c r="H928" s="37"/>
      <c r="I928" s="37"/>
    </row>
    <row r="929" spans="6:9">
      <c r="F929" s="37"/>
      <c r="G929" s="37"/>
      <c r="H929" s="37"/>
      <c r="I929" s="37"/>
    </row>
    <row r="930" spans="6:9">
      <c r="F930" s="37"/>
      <c r="G930" s="37"/>
      <c r="H930" s="37"/>
      <c r="I930" s="37"/>
    </row>
    <row r="931" spans="6:9">
      <c r="F931" s="37"/>
      <c r="G931" s="37"/>
      <c r="H931" s="37"/>
      <c r="I931" s="37"/>
    </row>
    <row r="932" spans="6:9">
      <c r="F932" s="37"/>
      <c r="G932" s="37"/>
      <c r="H932" s="37"/>
      <c r="I932" s="37"/>
    </row>
    <row r="933" spans="6:9">
      <c r="F933" s="37"/>
      <c r="G933" s="37"/>
      <c r="H933" s="37"/>
      <c r="I933" s="37"/>
    </row>
    <row r="934" spans="6:9">
      <c r="F934" s="37"/>
      <c r="G934" s="37"/>
      <c r="H934" s="37"/>
      <c r="I934" s="37"/>
    </row>
    <row r="935" spans="6:9">
      <c r="F935" s="37"/>
      <c r="G935" s="37"/>
      <c r="H935" s="37"/>
      <c r="I935" s="37"/>
    </row>
    <row r="936" spans="6:9">
      <c r="F936" s="37"/>
      <c r="G936" s="37"/>
      <c r="H936" s="37"/>
      <c r="I936" s="37"/>
    </row>
    <row r="937" spans="6:9">
      <c r="F937" s="37"/>
      <c r="G937" s="37"/>
      <c r="H937" s="37"/>
      <c r="I937" s="37"/>
    </row>
    <row r="938" spans="6:9">
      <c r="F938" s="37"/>
      <c r="G938" s="37"/>
      <c r="H938" s="37"/>
      <c r="I938" s="37"/>
    </row>
    <row r="939" spans="6:9">
      <c r="F939" s="37"/>
      <c r="G939" s="37"/>
      <c r="H939" s="37"/>
      <c r="I939" s="37"/>
    </row>
    <row r="940" spans="6:9">
      <c r="F940" s="37"/>
      <c r="G940" s="37"/>
      <c r="H940" s="37"/>
      <c r="I940" s="37"/>
    </row>
    <row r="941" spans="6:9">
      <c r="F941" s="37"/>
      <c r="G941" s="37"/>
      <c r="H941" s="37"/>
      <c r="I941" s="37"/>
    </row>
    <row r="942" spans="6:9">
      <c r="F942" s="37"/>
      <c r="G942" s="37"/>
      <c r="H942" s="37"/>
      <c r="I942" s="37"/>
    </row>
    <row r="943" spans="6:9">
      <c r="F943" s="37"/>
      <c r="G943" s="37"/>
      <c r="H943" s="37"/>
      <c r="I943" s="37"/>
    </row>
    <row r="944" spans="6:9">
      <c r="F944" s="37"/>
      <c r="G944" s="37"/>
      <c r="H944" s="37"/>
      <c r="I944" s="37"/>
    </row>
    <row r="945" spans="6:9">
      <c r="F945" s="37"/>
      <c r="G945" s="37"/>
      <c r="H945" s="37"/>
      <c r="I945" s="37"/>
    </row>
    <row r="946" spans="6:9">
      <c r="F946" s="37"/>
      <c r="G946" s="37"/>
      <c r="H946" s="37"/>
      <c r="I946" s="37"/>
    </row>
    <row r="947" spans="6:9">
      <c r="F947" s="37"/>
      <c r="G947" s="37"/>
      <c r="H947" s="37"/>
      <c r="I947" s="37"/>
    </row>
    <row r="948" spans="6:9">
      <c r="F948" s="37"/>
      <c r="G948" s="37"/>
      <c r="H948" s="37"/>
      <c r="I948" s="37"/>
    </row>
    <row r="949" spans="6:9">
      <c r="F949" s="37"/>
      <c r="G949" s="37"/>
      <c r="H949" s="37"/>
      <c r="I949" s="37"/>
    </row>
    <row r="950" spans="6:9">
      <c r="F950" s="37"/>
      <c r="G950" s="37"/>
      <c r="H950" s="37"/>
      <c r="I950" s="37"/>
    </row>
    <row r="951" spans="6:9">
      <c r="F951" s="37"/>
      <c r="G951" s="37"/>
      <c r="H951" s="37"/>
      <c r="I951" s="37"/>
    </row>
    <row r="952" spans="6:9">
      <c r="F952" s="37"/>
      <c r="G952" s="37"/>
      <c r="H952" s="37"/>
      <c r="I952" s="37"/>
    </row>
    <row r="953" spans="6:9">
      <c r="F953" s="37"/>
      <c r="G953" s="37"/>
      <c r="H953" s="37"/>
      <c r="I953" s="37"/>
    </row>
    <row r="954" spans="6:9">
      <c r="F954" s="37"/>
      <c r="G954" s="37"/>
      <c r="H954" s="37"/>
      <c r="I954" s="37"/>
    </row>
    <row r="955" spans="6:9">
      <c r="F955" s="37"/>
      <c r="G955" s="37"/>
      <c r="H955" s="37"/>
      <c r="I955" s="37"/>
    </row>
    <row r="956" spans="6:9">
      <c r="F956" s="37"/>
      <c r="G956" s="37"/>
      <c r="H956" s="37"/>
      <c r="I956" s="37"/>
    </row>
    <row r="957" spans="6:9">
      <c r="F957" s="37"/>
      <c r="G957" s="37"/>
      <c r="H957" s="37"/>
      <c r="I957" s="37"/>
    </row>
    <row r="958" spans="6:9">
      <c r="F958" s="37"/>
      <c r="G958" s="37"/>
      <c r="H958" s="37"/>
      <c r="I958" s="37"/>
    </row>
    <row r="959" spans="6:9">
      <c r="F959" s="37"/>
      <c r="G959" s="37"/>
      <c r="H959" s="37"/>
      <c r="I959" s="37"/>
    </row>
    <row r="960" spans="6:9">
      <c r="F960" s="37"/>
      <c r="G960" s="37"/>
      <c r="H960" s="37"/>
      <c r="I960" s="37"/>
    </row>
    <row r="961" spans="6:9">
      <c r="F961" s="37"/>
      <c r="G961" s="37"/>
      <c r="H961" s="37"/>
      <c r="I961" s="37"/>
    </row>
    <row r="962" spans="6:9">
      <c r="F962" s="37"/>
      <c r="G962" s="37"/>
      <c r="H962" s="37"/>
      <c r="I962" s="37"/>
    </row>
    <row r="963" spans="6:9">
      <c r="F963" s="37"/>
      <c r="G963" s="37"/>
      <c r="H963" s="37"/>
      <c r="I963" s="37"/>
    </row>
    <row r="964" spans="6:9">
      <c r="F964" s="37"/>
      <c r="G964" s="37"/>
      <c r="H964" s="37"/>
      <c r="I964" s="37"/>
    </row>
    <row r="965" spans="6:9">
      <c r="F965" s="37"/>
      <c r="G965" s="37"/>
      <c r="H965" s="37"/>
      <c r="I965" s="37"/>
    </row>
    <row r="966" spans="6:9">
      <c r="F966" s="37"/>
      <c r="G966" s="37"/>
      <c r="H966" s="37"/>
      <c r="I966" s="37"/>
    </row>
    <row r="967" spans="6:9">
      <c r="F967" s="37"/>
      <c r="G967" s="37"/>
      <c r="H967" s="37"/>
      <c r="I967" s="37"/>
    </row>
    <row r="968" spans="6:9">
      <c r="F968" s="37"/>
      <c r="G968" s="37"/>
      <c r="H968" s="37"/>
      <c r="I968" s="37"/>
    </row>
    <row r="969" spans="6:9">
      <c r="F969" s="37"/>
      <c r="G969" s="37"/>
      <c r="H969" s="37"/>
      <c r="I969" s="37"/>
    </row>
    <row r="970" spans="6:9">
      <c r="F970" s="37"/>
      <c r="G970" s="37"/>
      <c r="H970" s="37"/>
      <c r="I970" s="37"/>
    </row>
    <row r="971" spans="6:9">
      <c r="F971" s="37"/>
      <c r="G971" s="37"/>
      <c r="H971" s="37"/>
      <c r="I971" s="37"/>
    </row>
    <row r="972" spans="6:9">
      <c r="F972" s="37"/>
      <c r="G972" s="37"/>
      <c r="H972" s="37"/>
      <c r="I972" s="37"/>
    </row>
    <row r="973" spans="6:9">
      <c r="F973" s="37"/>
      <c r="G973" s="37"/>
      <c r="H973" s="37"/>
      <c r="I973" s="37"/>
    </row>
    <row r="974" spans="6:9">
      <c r="F974" s="37"/>
      <c r="G974" s="37"/>
      <c r="H974" s="37"/>
      <c r="I974" s="37"/>
    </row>
    <row r="975" spans="6:9">
      <c r="F975" s="37"/>
      <c r="G975" s="37"/>
      <c r="H975" s="37"/>
      <c r="I975" s="37"/>
    </row>
    <row r="976" spans="6:9">
      <c r="F976" s="37"/>
      <c r="G976" s="37"/>
      <c r="H976" s="37"/>
      <c r="I976" s="37"/>
    </row>
    <row r="977" spans="6:9">
      <c r="F977" s="37"/>
      <c r="G977" s="37"/>
      <c r="H977" s="37"/>
      <c r="I977" s="37"/>
    </row>
    <row r="978" spans="6:9">
      <c r="F978" s="37"/>
      <c r="G978" s="37"/>
      <c r="H978" s="37"/>
      <c r="I978" s="37"/>
    </row>
    <row r="979" spans="6:9">
      <c r="F979" s="37"/>
      <c r="G979" s="37"/>
      <c r="H979" s="37"/>
      <c r="I979" s="37"/>
    </row>
    <row r="980" spans="6:9">
      <c r="F980" s="37"/>
      <c r="G980" s="37"/>
      <c r="H980" s="37"/>
      <c r="I980" s="37"/>
    </row>
    <row r="981" spans="6:9">
      <c r="F981" s="37"/>
      <c r="G981" s="37"/>
      <c r="H981" s="37"/>
      <c r="I981" s="37"/>
    </row>
    <row r="982" spans="6:9">
      <c r="F982" s="37"/>
      <c r="G982" s="37"/>
      <c r="H982" s="37"/>
      <c r="I982" s="37"/>
    </row>
    <row r="983" spans="6:9">
      <c r="F983" s="37"/>
      <c r="G983" s="37"/>
      <c r="H983" s="37"/>
      <c r="I983" s="37"/>
    </row>
    <row r="984" spans="6:9">
      <c r="F984" s="37"/>
      <c r="G984" s="37"/>
      <c r="H984" s="37"/>
      <c r="I984" s="37"/>
    </row>
    <row r="985" spans="6:9">
      <c r="F985" s="37"/>
      <c r="G985" s="37"/>
      <c r="H985" s="37"/>
      <c r="I985" s="37"/>
    </row>
    <row r="986" spans="6:9">
      <c r="F986" s="37"/>
      <c r="G986" s="37"/>
      <c r="H986" s="37"/>
      <c r="I986" s="37"/>
    </row>
    <row r="987" spans="6:9">
      <c r="F987" s="37"/>
      <c r="G987" s="37"/>
      <c r="H987" s="37"/>
      <c r="I987" s="37"/>
    </row>
    <row r="988" spans="6:9">
      <c r="F988" s="37"/>
      <c r="G988" s="37"/>
      <c r="H988" s="37"/>
      <c r="I988" s="37"/>
    </row>
    <row r="989" spans="6:9">
      <c r="F989" s="37"/>
      <c r="G989" s="37"/>
      <c r="H989" s="37"/>
      <c r="I989" s="37"/>
    </row>
    <row r="990" spans="6:9">
      <c r="F990" s="37"/>
      <c r="G990" s="37"/>
      <c r="H990" s="37"/>
      <c r="I990" s="37"/>
    </row>
    <row r="991" spans="6:9">
      <c r="F991" s="37"/>
      <c r="G991" s="37"/>
      <c r="H991" s="37"/>
      <c r="I991" s="37"/>
    </row>
    <row r="992" spans="6:9">
      <c r="F992" s="37"/>
      <c r="G992" s="37"/>
      <c r="H992" s="37"/>
      <c r="I992" s="37"/>
    </row>
    <row r="993" spans="6:9">
      <c r="F993" s="37"/>
      <c r="G993" s="37"/>
      <c r="H993" s="37"/>
      <c r="I993" s="37"/>
    </row>
    <row r="994" spans="6:9">
      <c r="F994" s="37"/>
      <c r="G994" s="37"/>
      <c r="H994" s="37"/>
      <c r="I994" s="37"/>
    </row>
    <row r="995" spans="6:9">
      <c r="F995" s="37"/>
      <c r="G995" s="37"/>
      <c r="H995" s="37"/>
      <c r="I995" s="37"/>
    </row>
    <row r="996" spans="6:9">
      <c r="F996" s="37"/>
      <c r="G996" s="37"/>
      <c r="H996" s="37"/>
      <c r="I996" s="37"/>
    </row>
    <row r="997" spans="6:9">
      <c r="F997" s="37"/>
      <c r="G997" s="37"/>
      <c r="H997" s="37"/>
      <c r="I997" s="37"/>
    </row>
    <row r="998" spans="6:9">
      <c r="F998" s="37"/>
      <c r="G998" s="37"/>
      <c r="H998" s="37"/>
      <c r="I998" s="37"/>
    </row>
    <row r="999" spans="6:9">
      <c r="F999" s="37"/>
      <c r="G999" s="37"/>
      <c r="H999" s="37"/>
      <c r="I999" s="37"/>
    </row>
  </sheetData>
  <autoFilter ref="A3:I921"/>
  <mergeCells count="1">
    <mergeCell ref="A154:A155"/>
  </mergeCells>
  <conditionalFormatting sqref="F397:F399 F611:F613 F615:F619 F622:F624 F626:F627 F630:F632 F638 F646 F701:F702 F730 F727 F734 F384:F395 F477:F484 F449:F475 F693 F159:F183 F186:F216 F218:F241 F243:F280 F282:F300 F303:F313 F366:F379 F650:F657 F659 F667:F677 F682:F688 F704:F707 F316:F352 F491:F523 F818:F920 F742:F814 F4:F157 F402:F446 F527:F609 F640:F644 F696:F699">
    <cfRule type="expression" dxfId="133" priority="159">
      <formula>$G4="NIE"</formula>
    </cfRule>
    <cfRule type="expression" dxfId="132" priority="160">
      <formula>$G4="TAK"</formula>
    </cfRule>
  </conditionalFormatting>
  <conditionalFormatting sqref="F185">
    <cfRule type="expression" dxfId="131" priority="157">
      <formula>$G185="NIE"</formula>
    </cfRule>
    <cfRule type="expression" dxfId="130" priority="158">
      <formula>$G185="TAK"</formula>
    </cfRule>
  </conditionalFormatting>
  <conditionalFormatting sqref="F301:F302">
    <cfRule type="expression" dxfId="129" priority="145">
      <formula>$G301="NIE"</formula>
    </cfRule>
    <cfRule type="expression" dxfId="128" priority="146">
      <formula>$G301="TAK"</formula>
    </cfRule>
  </conditionalFormatting>
  <conditionalFormatting sqref="F735:F741">
    <cfRule type="expression" dxfId="127" priority="139">
      <formula>$G735="NIE"</formula>
    </cfRule>
    <cfRule type="expression" dxfId="126" priority="140">
      <formula>$G735="TAK"</formula>
    </cfRule>
  </conditionalFormatting>
  <conditionalFormatting sqref="F722">
    <cfRule type="expression" dxfId="125" priority="133">
      <formula>$G722="NIE"</formula>
    </cfRule>
    <cfRule type="expression" dxfId="124" priority="134">
      <formula>$G722="TAK"</formula>
    </cfRule>
  </conditionalFormatting>
  <conditionalFormatting sqref="F713:F721">
    <cfRule type="expression" dxfId="123" priority="135">
      <formula>$G713="NIE"</formula>
    </cfRule>
    <cfRule type="expression" dxfId="122" priority="136">
      <formula>$G713="TAK"</formula>
    </cfRule>
  </conditionalFormatting>
  <conditionalFormatting sqref="F354:F365">
    <cfRule type="expression" dxfId="121" priority="127">
      <formula>$G354="NIE"</formula>
    </cfRule>
    <cfRule type="expression" dxfId="120" priority="128">
      <formula>$G354="TAK"</formula>
    </cfRule>
  </conditionalFormatting>
  <conditionalFormatting sqref="F314">
    <cfRule type="expression" dxfId="119" priority="125">
      <formula>$G314="NIE"</formula>
    </cfRule>
    <cfRule type="expression" dxfId="118" priority="126">
      <formula>$G314="TAK"</formula>
    </cfRule>
  </conditionalFormatting>
  <conditionalFormatting sqref="F281">
    <cfRule type="expression" dxfId="117" priority="123">
      <formula>$G281="NIE"</formula>
    </cfRule>
    <cfRule type="expression" dxfId="116" priority="124">
      <formula>$G281="TAK"</formula>
    </cfRule>
  </conditionalFormatting>
  <conditionalFormatting sqref="F380">
    <cfRule type="expression" dxfId="115" priority="121">
      <formula>$G380="NIE"</formula>
    </cfRule>
    <cfRule type="expression" dxfId="114" priority="122">
      <formula>$G380="TAK"</formula>
    </cfRule>
  </conditionalFormatting>
  <conditionalFormatting sqref="F184">
    <cfRule type="expression" dxfId="113" priority="119">
      <formula>$G184="NIE"</formula>
    </cfRule>
    <cfRule type="expression" dxfId="112" priority="120">
      <formula>$G184="TAK"</formula>
    </cfRule>
  </conditionalFormatting>
  <conditionalFormatting sqref="F381:F382">
    <cfRule type="expression" dxfId="111" priority="117">
      <formula>$G381="NIE"</formula>
    </cfRule>
    <cfRule type="expression" dxfId="110" priority="118">
      <formula>$G381="TAK"</formula>
    </cfRule>
  </conditionalFormatting>
  <conditionalFormatting sqref="F396">
    <cfRule type="expression" dxfId="109" priority="115">
      <formula>$G396="NIE"</formula>
    </cfRule>
    <cfRule type="expression" dxfId="108" priority="116">
      <formula>$G396="TAK"</formula>
    </cfRule>
  </conditionalFormatting>
  <conditionalFormatting sqref="F400:F401">
    <cfRule type="expression" dxfId="107" priority="113">
      <formula>$G400="NIE"</formula>
    </cfRule>
    <cfRule type="expression" dxfId="106" priority="114">
      <formula>$G400="TAK"</formula>
    </cfRule>
  </conditionalFormatting>
  <conditionalFormatting sqref="F476">
    <cfRule type="expression" dxfId="105" priority="111">
      <formula>$G476="NIE"</formula>
    </cfRule>
    <cfRule type="expression" dxfId="104" priority="112">
      <formula>$G476="TAK"</formula>
    </cfRule>
  </conditionalFormatting>
  <conditionalFormatting sqref="F610">
    <cfRule type="expression" dxfId="103" priority="109">
      <formula>$G610="NIE"</formula>
    </cfRule>
    <cfRule type="expression" dxfId="102" priority="110">
      <formula>$G610="TAK"</formula>
    </cfRule>
  </conditionalFormatting>
  <conditionalFormatting sqref="F614">
    <cfRule type="expression" dxfId="101" priority="107">
      <formula>$G614="NIE"</formula>
    </cfRule>
    <cfRule type="expression" dxfId="100" priority="108">
      <formula>$G614="TAK"</formula>
    </cfRule>
  </conditionalFormatting>
  <conditionalFormatting sqref="F621">
    <cfRule type="expression" dxfId="99" priority="105">
      <formula>$G621="NIE"</formula>
    </cfRule>
    <cfRule type="expression" dxfId="98" priority="106">
      <formula>$G621="TAK"</formula>
    </cfRule>
  </conditionalFormatting>
  <conditionalFormatting sqref="F620">
    <cfRule type="expression" dxfId="97" priority="103">
      <formula>$G620="NIE"</formula>
    </cfRule>
    <cfRule type="expression" dxfId="96" priority="104">
      <formula>$G620="TAK"</formula>
    </cfRule>
  </conditionalFormatting>
  <conditionalFormatting sqref="F625">
    <cfRule type="expression" dxfId="95" priority="101">
      <formula>$G625="NIE"</formula>
    </cfRule>
    <cfRule type="expression" dxfId="94" priority="102">
      <formula>$G625="TAK"</formula>
    </cfRule>
  </conditionalFormatting>
  <conditionalFormatting sqref="F628:F629">
    <cfRule type="expression" dxfId="93" priority="99">
      <formula>$G628="NIE"</formula>
    </cfRule>
    <cfRule type="expression" dxfId="92" priority="100">
      <formula>$G628="TAK"</formula>
    </cfRule>
  </conditionalFormatting>
  <conditionalFormatting sqref="F636">
    <cfRule type="expression" dxfId="91" priority="97">
      <formula>$G636="NIE"</formula>
    </cfRule>
    <cfRule type="expression" dxfId="90" priority="98">
      <formula>$G636="TAK"</formula>
    </cfRule>
  </conditionalFormatting>
  <conditionalFormatting sqref="F637">
    <cfRule type="expression" dxfId="89" priority="95">
      <formula>$G637="NIE"</formula>
    </cfRule>
    <cfRule type="expression" dxfId="88" priority="96">
      <formula>$G637="TAK"</formula>
    </cfRule>
  </conditionalFormatting>
  <conditionalFormatting sqref="F639">
    <cfRule type="expression" dxfId="87" priority="93">
      <formula>$G639="NIE"</formula>
    </cfRule>
    <cfRule type="expression" dxfId="86" priority="94">
      <formula>$G639="TAK"</formula>
    </cfRule>
  </conditionalFormatting>
  <conditionalFormatting sqref="F645">
    <cfRule type="expression" dxfId="85" priority="91">
      <formula>$G645="NIE"</formula>
    </cfRule>
    <cfRule type="expression" dxfId="84" priority="92">
      <formula>$G645="TAK"</formula>
    </cfRule>
  </conditionalFormatting>
  <conditionalFormatting sqref="F647">
    <cfRule type="expression" dxfId="83" priority="89">
      <formula>$G647="NIE"</formula>
    </cfRule>
    <cfRule type="expression" dxfId="82" priority="90">
      <formula>$G647="TAK"</formula>
    </cfRule>
  </conditionalFormatting>
  <conditionalFormatting sqref="F648">
    <cfRule type="expression" dxfId="81" priority="87">
      <formula>$G648="NIE"</formula>
    </cfRule>
    <cfRule type="expression" dxfId="80" priority="88">
      <formula>$G648="TAK"</formula>
    </cfRule>
  </conditionalFormatting>
  <conditionalFormatting sqref="F649">
    <cfRule type="expression" dxfId="79" priority="85">
      <formula>$G649="NIE"</formula>
    </cfRule>
    <cfRule type="expression" dxfId="78" priority="86">
      <formula>$G649="TAK"</formula>
    </cfRule>
  </conditionalFormatting>
  <conditionalFormatting sqref="F660">
    <cfRule type="expression" dxfId="77" priority="83">
      <formula>$G660="NIE"</formula>
    </cfRule>
    <cfRule type="expression" dxfId="76" priority="84">
      <formula>$G660="TAK"</formula>
    </cfRule>
  </conditionalFormatting>
  <conditionalFormatting sqref="F678">
    <cfRule type="expression" dxfId="75" priority="79">
      <formula>$G678="NIE"</formula>
    </cfRule>
    <cfRule type="expression" dxfId="74" priority="80">
      <formula>$G678="TAK"</formula>
    </cfRule>
  </conditionalFormatting>
  <conditionalFormatting sqref="F679">
    <cfRule type="expression" dxfId="73" priority="77">
      <formula>$G679="NIE"</formula>
    </cfRule>
    <cfRule type="expression" dxfId="72" priority="78">
      <formula>$G679="TAK"</formula>
    </cfRule>
  </conditionalFormatting>
  <conditionalFormatting sqref="F681">
    <cfRule type="expression" dxfId="71" priority="75">
      <formula>$G681="NIE"</formula>
    </cfRule>
    <cfRule type="expression" dxfId="70" priority="76">
      <formula>$G681="TAK"</formula>
    </cfRule>
  </conditionalFormatting>
  <conditionalFormatting sqref="F694">
    <cfRule type="expression" dxfId="69" priority="73">
      <formula>$G694="NIE"</formula>
    </cfRule>
    <cfRule type="expression" dxfId="68" priority="74">
      <formula>$G694="TAK"</formula>
    </cfRule>
  </conditionalFormatting>
  <conditionalFormatting sqref="F695">
    <cfRule type="expression" dxfId="67" priority="71">
      <formula>$G695="NIE"</formula>
    </cfRule>
    <cfRule type="expression" dxfId="66" priority="72">
      <formula>$G695="TAK"</formula>
    </cfRule>
  </conditionalFormatting>
  <conditionalFormatting sqref="F700">
    <cfRule type="expression" dxfId="65" priority="69">
      <formula>$G700="NIE"</formula>
    </cfRule>
    <cfRule type="expression" dxfId="64" priority="70">
      <formula>$G700="TAK"</formula>
    </cfRule>
  </conditionalFormatting>
  <conditionalFormatting sqref="F703">
    <cfRule type="expression" dxfId="63" priority="67">
      <formula>$G703="NIE"</formula>
    </cfRule>
    <cfRule type="expression" dxfId="62" priority="68">
      <formula>$G703="TAK"</formula>
    </cfRule>
  </conditionalFormatting>
  <conditionalFormatting sqref="F723:F726">
    <cfRule type="expression" dxfId="61" priority="65">
      <formula>$G723="NIE"</formula>
    </cfRule>
    <cfRule type="expression" dxfId="60" priority="66">
      <formula>$G723="TAK"</formula>
    </cfRule>
  </conditionalFormatting>
  <conditionalFormatting sqref="F728">
    <cfRule type="expression" dxfId="59" priority="61">
      <formula>$G728="NIE"</formula>
    </cfRule>
    <cfRule type="expression" dxfId="58" priority="62">
      <formula>$G728="TAK"</formula>
    </cfRule>
  </conditionalFormatting>
  <conditionalFormatting sqref="F729">
    <cfRule type="expression" dxfId="57" priority="59">
      <formula>$G729="NIE"</formula>
    </cfRule>
    <cfRule type="expression" dxfId="56" priority="60">
      <formula>$G729="TAK"</formula>
    </cfRule>
  </conditionalFormatting>
  <conditionalFormatting sqref="F731">
    <cfRule type="expression" dxfId="55" priority="57">
      <formula>$G731="NIE"</formula>
    </cfRule>
    <cfRule type="expression" dxfId="54" priority="58">
      <formula>$G731="TAK"</formula>
    </cfRule>
  </conditionalFormatting>
  <conditionalFormatting sqref="F732:F733">
    <cfRule type="expression" dxfId="53" priority="55">
      <formula>$G732="NIE"</formula>
    </cfRule>
    <cfRule type="expression" dxfId="52" priority="56">
      <formula>$G732="TAK"</formula>
    </cfRule>
  </conditionalFormatting>
  <conditionalFormatting sqref="F315">
    <cfRule type="expression" dxfId="51" priority="49">
      <formula>$G315="NIE"</formula>
    </cfRule>
    <cfRule type="expression" dxfId="50" priority="50">
      <formula>$G315="TAK"</formula>
    </cfRule>
  </conditionalFormatting>
  <conditionalFormatting sqref="F383">
    <cfRule type="expression" dxfId="49" priority="47">
      <formula>$G383="NIE"</formula>
    </cfRule>
    <cfRule type="expression" dxfId="48" priority="48">
      <formula>$G383="TAK"</formula>
    </cfRule>
  </conditionalFormatting>
  <conditionalFormatting sqref="F485:F489">
    <cfRule type="expression" dxfId="47" priority="45">
      <formula>$G485="NIE"</formula>
    </cfRule>
    <cfRule type="expression" dxfId="46" priority="46">
      <formula>$G485="TAK"</formula>
    </cfRule>
  </conditionalFormatting>
  <conditionalFormatting sqref="F490">
    <cfRule type="expression" dxfId="45" priority="43">
      <formula>$G490="NIE"</formula>
    </cfRule>
    <cfRule type="expression" dxfId="44" priority="44">
      <formula>$G490="TAK"</formula>
    </cfRule>
  </conditionalFormatting>
  <conditionalFormatting sqref="F447:F448">
    <cfRule type="expression" dxfId="43" priority="41">
      <formula>$G447="NIE"</formula>
    </cfRule>
    <cfRule type="expression" dxfId="42" priority="42">
      <formula>$G447="TAK"</formula>
    </cfRule>
  </conditionalFormatting>
  <conditionalFormatting sqref="F524">
    <cfRule type="expression" dxfId="41" priority="39">
      <formula>$G524="NIE"</formula>
    </cfRule>
    <cfRule type="expression" dxfId="40" priority="40">
      <formula>$G524="TAK"</formula>
    </cfRule>
  </conditionalFormatting>
  <conditionalFormatting sqref="F526">
    <cfRule type="expression" dxfId="39" priority="37">
      <formula>$G526="NIE"</formula>
    </cfRule>
    <cfRule type="expression" dxfId="38" priority="38">
      <formula>$G526="TAK"</formula>
    </cfRule>
  </conditionalFormatting>
  <conditionalFormatting sqref="F525">
    <cfRule type="expression" dxfId="37" priority="35">
      <formula>$G525="NIE"</formula>
    </cfRule>
    <cfRule type="expression" dxfId="36" priority="36">
      <formula>$G525="TAK"</formula>
    </cfRule>
  </conditionalFormatting>
  <conditionalFormatting sqref="F689:F691">
    <cfRule type="expression" dxfId="35" priority="33">
      <formula>$G689="NIE"</formula>
    </cfRule>
    <cfRule type="expression" dxfId="34" priority="34">
      <formula>$G689="TAK"</formula>
    </cfRule>
  </conditionalFormatting>
  <conditionalFormatting sqref="F217">
    <cfRule type="expression" dxfId="33" priority="31">
      <formula>$G217="NIE"</formula>
    </cfRule>
    <cfRule type="expression" dxfId="32" priority="32">
      <formula>$G217="TAK"</formula>
    </cfRule>
  </conditionalFormatting>
  <conditionalFormatting sqref="F242">
    <cfRule type="expression" dxfId="31" priority="29">
      <formula>$G242="NIE"</formula>
    </cfRule>
    <cfRule type="expression" dxfId="30" priority="30">
      <formula>$G242="TAK"</formula>
    </cfRule>
  </conditionalFormatting>
  <conditionalFormatting sqref="F633">
    <cfRule type="expression" dxfId="29" priority="23">
      <formula>$G633="NIE"</formula>
    </cfRule>
    <cfRule type="expression" dxfId="28" priority="24">
      <formula>$G633="TAK"</formula>
    </cfRule>
  </conditionalFormatting>
  <conditionalFormatting sqref="F634:F635">
    <cfRule type="expression" dxfId="27" priority="21">
      <formula>$G634="NIE"</formula>
    </cfRule>
    <cfRule type="expression" dxfId="26" priority="22">
      <formula>$G634="TAK"</formula>
    </cfRule>
  </conditionalFormatting>
  <conditionalFormatting sqref="F353">
    <cfRule type="expression" dxfId="25" priority="17">
      <formula>$G353="NIE"</formula>
    </cfRule>
    <cfRule type="expression" dxfId="24" priority="18">
      <formula>$G353="TAK"</formula>
    </cfRule>
  </conditionalFormatting>
  <conditionalFormatting sqref="F662:F666">
    <cfRule type="expression" dxfId="23" priority="15">
      <formula>$G662="NIE"</formula>
    </cfRule>
    <cfRule type="expression" dxfId="22" priority="16">
      <formula>$G662="TAK"</formula>
    </cfRule>
  </conditionalFormatting>
  <conditionalFormatting sqref="F658">
    <cfRule type="expression" dxfId="21" priority="13">
      <formula>$G658="NIE"</formula>
    </cfRule>
    <cfRule type="expression" dxfId="20" priority="14">
      <formula>$G658="TAK"</formula>
    </cfRule>
  </conditionalFormatting>
  <conditionalFormatting sqref="F692">
    <cfRule type="expression" dxfId="19" priority="9">
      <formula>$G692="NIE"</formula>
    </cfRule>
    <cfRule type="expression" dxfId="18" priority="10">
      <formula>$G692="TAK"</formula>
    </cfRule>
  </conditionalFormatting>
  <conditionalFormatting sqref="F708:F711">
    <cfRule type="expression" dxfId="17" priority="7">
      <formula>$G708="NIE"</formula>
    </cfRule>
    <cfRule type="expression" dxfId="16" priority="8">
      <formula>$G708="TAK"</formula>
    </cfRule>
  </conditionalFormatting>
  <conditionalFormatting sqref="F712">
    <cfRule type="expression" dxfId="15" priority="5">
      <formula>$G712="NIE"</formula>
    </cfRule>
    <cfRule type="expression" dxfId="14" priority="6">
      <formula>$G712="TAK"</formula>
    </cfRule>
  </conditionalFormatting>
  <conditionalFormatting sqref="F661">
    <cfRule type="expression" dxfId="13" priority="3">
      <formula>$G661="NIE"</formula>
    </cfRule>
    <cfRule type="expression" dxfId="12" priority="4">
      <formula>$G661="TAK"</formula>
    </cfRule>
  </conditionalFormatting>
  <conditionalFormatting sqref="F680">
    <cfRule type="expression" dxfId="11" priority="1">
      <formula>$G680="NIE"</formula>
    </cfRule>
    <cfRule type="expression" dxfId="10" priority="2">
      <formula>$G680="TAK"</formula>
    </cfRule>
  </conditionalFormatting>
  <dataValidations count="1">
    <dataValidation type="list" allowBlank="1" showInputMessage="1" showErrorMessage="1" sqref="I4:I157 I159:I920">
      <formula1>kwalifikacja_wydatku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Arkusz2!$B$3:$B$4</xm:f>
          </x14:formula1>
          <xm:sqref>H921 G723:G921 G159:G712 G4:G157</xm:sqref>
        </x14:dataValidation>
        <x14:dataValidation type="list" allowBlank="1" showInputMessage="1" showErrorMessage="1">
          <x14:formula1>
            <xm:f>[1]Arkusz2!#REF!</xm:f>
          </x14:formula1>
          <xm:sqref>G713:G722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opLeftCell="C1" workbookViewId="0">
      <selection activeCell="H13" sqref="H13"/>
    </sheetView>
  </sheetViews>
  <sheetFormatPr defaultRowHeight="15"/>
  <cols>
    <col min="1" max="1" width="4.140625" style="423" customWidth="1"/>
    <col min="2" max="2" width="23" style="419" customWidth="1"/>
    <col min="4" max="4" width="3.42578125" style="422" customWidth="1"/>
    <col min="5" max="5" width="25" style="421" customWidth="1"/>
    <col min="7" max="7" width="3.85546875" style="423" customWidth="1"/>
    <col min="8" max="8" width="24.140625" customWidth="1"/>
    <col min="10" max="10" width="4.42578125" style="423" customWidth="1"/>
    <col min="12" max="12" width="14.85546875" customWidth="1"/>
    <col min="13" max="13" width="16" customWidth="1"/>
    <col min="14" max="14" width="17.42578125" customWidth="1"/>
  </cols>
  <sheetData>
    <row r="1" spans="1:14" s="216" customFormat="1" ht="15.75" thickBot="1">
      <c r="A1" s="423"/>
      <c r="B1" s="424" t="s">
        <v>573</v>
      </c>
      <c r="C1" s="425">
        <f>SUM(C2:C28)</f>
        <v>1266.5</v>
      </c>
      <c r="D1" s="422"/>
      <c r="E1" s="424" t="s">
        <v>584</v>
      </c>
      <c r="F1" s="425">
        <f>SUM(F2:F68)</f>
        <v>2178</v>
      </c>
      <c r="G1" s="423"/>
      <c r="H1" s="426" t="s">
        <v>601</v>
      </c>
      <c r="I1" s="427">
        <f>SUM(I2:I101)</f>
        <v>189</v>
      </c>
      <c r="J1" s="423"/>
      <c r="K1" s="584" t="s">
        <v>597</v>
      </c>
      <c r="L1" s="428" t="s">
        <v>599</v>
      </c>
      <c r="M1" s="428" t="s">
        <v>600</v>
      </c>
      <c r="N1" s="429" t="s">
        <v>598</v>
      </c>
    </row>
    <row r="2" spans="1:14" ht="15.75" thickBot="1">
      <c r="B2" s="420" t="s">
        <v>574</v>
      </c>
      <c r="C2">
        <v>76.5</v>
      </c>
      <c r="E2" s="421">
        <v>21</v>
      </c>
      <c r="F2">
        <v>23.5</v>
      </c>
      <c r="H2" s="421" t="s">
        <v>156</v>
      </c>
      <c r="I2">
        <v>40</v>
      </c>
      <c r="K2" s="585"/>
      <c r="L2" s="430">
        <f>C1+F1+I1</f>
        <v>3633.5</v>
      </c>
      <c r="M2" s="431">
        <v>90</v>
      </c>
      <c r="N2" s="432">
        <f>L2*M2</f>
        <v>327015</v>
      </c>
    </row>
    <row r="3" spans="1:14">
      <c r="B3" s="420" t="s">
        <v>575</v>
      </c>
      <c r="C3">
        <v>22.5</v>
      </c>
      <c r="E3" s="421">
        <v>22</v>
      </c>
      <c r="F3">
        <v>15.5</v>
      </c>
      <c r="H3" s="421" t="s">
        <v>284</v>
      </c>
      <c r="I3">
        <v>120</v>
      </c>
    </row>
    <row r="4" spans="1:14">
      <c r="B4" s="420">
        <v>235</v>
      </c>
      <c r="C4">
        <v>53.5</v>
      </c>
      <c r="E4" s="421" t="s">
        <v>585</v>
      </c>
      <c r="F4">
        <v>28.5</v>
      </c>
      <c r="H4" s="421" t="s">
        <v>537</v>
      </c>
      <c r="I4">
        <v>16</v>
      </c>
    </row>
    <row r="5" spans="1:14">
      <c r="B5" s="420">
        <v>232</v>
      </c>
      <c r="C5">
        <v>52</v>
      </c>
      <c r="E5" s="421" t="s">
        <v>586</v>
      </c>
      <c r="F5">
        <v>52.5</v>
      </c>
      <c r="H5" s="421" t="s">
        <v>617</v>
      </c>
      <c r="I5">
        <v>13</v>
      </c>
    </row>
    <row r="6" spans="1:14">
      <c r="B6" s="420">
        <v>227</v>
      </c>
      <c r="C6">
        <v>52</v>
      </c>
      <c r="E6" s="421" t="s">
        <v>587</v>
      </c>
      <c r="F6">
        <v>22.5</v>
      </c>
      <c r="H6" s="421" t="s">
        <v>624</v>
      </c>
    </row>
    <row r="7" spans="1:14">
      <c r="B7" s="420">
        <v>225</v>
      </c>
      <c r="C7">
        <v>52</v>
      </c>
      <c r="E7" s="421" t="s">
        <v>588</v>
      </c>
      <c r="F7">
        <v>114.5</v>
      </c>
      <c r="H7" s="421"/>
    </row>
    <row r="8" spans="1:14">
      <c r="B8" s="420" t="s">
        <v>576</v>
      </c>
      <c r="C8">
        <v>17</v>
      </c>
      <c r="E8" s="421" t="s">
        <v>589</v>
      </c>
      <c r="F8">
        <v>20</v>
      </c>
      <c r="H8" s="421"/>
    </row>
    <row r="9" spans="1:14">
      <c r="B9" s="420">
        <v>132</v>
      </c>
      <c r="C9">
        <v>55</v>
      </c>
      <c r="E9" s="421">
        <v>37</v>
      </c>
      <c r="F9">
        <v>28.5</v>
      </c>
      <c r="H9" s="421"/>
    </row>
    <row r="10" spans="1:14">
      <c r="B10" s="420">
        <v>138</v>
      </c>
      <c r="C10">
        <v>55</v>
      </c>
      <c r="E10" s="421">
        <v>38</v>
      </c>
      <c r="F10">
        <v>17.5</v>
      </c>
      <c r="H10" s="421"/>
    </row>
    <row r="11" spans="1:14">
      <c r="B11" s="420">
        <v>137</v>
      </c>
      <c r="C11">
        <v>55</v>
      </c>
      <c r="E11" s="421" t="s">
        <v>387</v>
      </c>
      <c r="F11">
        <v>58.5</v>
      </c>
      <c r="H11" s="421"/>
    </row>
    <row r="12" spans="1:14">
      <c r="B12" s="420">
        <v>135</v>
      </c>
      <c r="C12">
        <v>27</v>
      </c>
      <c r="E12" s="421" t="s">
        <v>590</v>
      </c>
      <c r="F12">
        <v>185.5</v>
      </c>
      <c r="H12" s="421"/>
    </row>
    <row r="13" spans="1:14">
      <c r="B13" s="420">
        <v>133</v>
      </c>
      <c r="C13">
        <v>31</v>
      </c>
      <c r="E13" s="421" t="s">
        <v>591</v>
      </c>
      <c r="F13">
        <v>21</v>
      </c>
      <c r="H13" s="421"/>
    </row>
    <row r="14" spans="1:14">
      <c r="B14" s="420">
        <v>34</v>
      </c>
      <c r="C14">
        <v>45</v>
      </c>
      <c r="E14" s="421" t="s">
        <v>592</v>
      </c>
      <c r="F14">
        <v>121.5</v>
      </c>
      <c r="H14" s="421"/>
    </row>
    <row r="15" spans="1:14">
      <c r="B15" s="420">
        <v>33</v>
      </c>
      <c r="C15">
        <v>40.5</v>
      </c>
      <c r="E15" s="421" t="s">
        <v>593</v>
      </c>
      <c r="F15">
        <v>280.5</v>
      </c>
      <c r="H15" s="421"/>
    </row>
    <row r="16" spans="1:14">
      <c r="B16" s="420">
        <v>28</v>
      </c>
      <c r="C16">
        <v>6.5</v>
      </c>
      <c r="E16" s="421" t="s">
        <v>594</v>
      </c>
      <c r="F16">
        <v>118</v>
      </c>
      <c r="H16" s="421"/>
    </row>
    <row r="17" spans="2:8">
      <c r="B17" s="420">
        <v>35</v>
      </c>
      <c r="C17">
        <v>23</v>
      </c>
      <c r="E17" s="421">
        <v>100</v>
      </c>
      <c r="F17">
        <v>23</v>
      </c>
      <c r="H17" s="421"/>
    </row>
    <row r="18" spans="2:8">
      <c r="B18" s="420">
        <v>32</v>
      </c>
      <c r="C18">
        <v>16</v>
      </c>
      <c r="E18" s="421">
        <v>101</v>
      </c>
      <c r="F18">
        <v>38.5</v>
      </c>
      <c r="H18" s="421"/>
    </row>
    <row r="19" spans="2:8">
      <c r="B19" s="420">
        <v>31</v>
      </c>
      <c r="C19">
        <v>26</v>
      </c>
      <c r="E19" s="421">
        <v>102</v>
      </c>
      <c r="F19">
        <v>22</v>
      </c>
      <c r="H19" s="421"/>
    </row>
    <row r="20" spans="2:8">
      <c r="B20" s="420">
        <v>36</v>
      </c>
      <c r="C20">
        <v>22</v>
      </c>
      <c r="E20" s="421">
        <v>103</v>
      </c>
      <c r="F20">
        <v>38.5</v>
      </c>
      <c r="H20" s="421"/>
    </row>
    <row r="21" spans="2:8">
      <c r="B21" s="420">
        <v>25</v>
      </c>
      <c r="C21">
        <v>65</v>
      </c>
      <c r="E21" s="421">
        <v>104</v>
      </c>
      <c r="F21">
        <v>17</v>
      </c>
      <c r="H21" s="421"/>
    </row>
    <row r="22" spans="2:8">
      <c r="B22" s="420" t="s">
        <v>577</v>
      </c>
      <c r="C22">
        <v>40</v>
      </c>
      <c r="E22" s="421">
        <v>105</v>
      </c>
      <c r="F22">
        <v>39</v>
      </c>
      <c r="H22" s="421"/>
    </row>
    <row r="23" spans="2:8">
      <c r="B23" s="420" t="s">
        <v>578</v>
      </c>
      <c r="C23">
        <v>37.5</v>
      </c>
      <c r="E23" s="421">
        <v>106</v>
      </c>
      <c r="F23">
        <v>8</v>
      </c>
      <c r="H23" s="421"/>
    </row>
    <row r="24" spans="2:8">
      <c r="B24" s="420" t="s">
        <v>579</v>
      </c>
      <c r="C24">
        <v>22</v>
      </c>
      <c r="E24" s="421">
        <v>107</v>
      </c>
      <c r="F24">
        <v>38</v>
      </c>
      <c r="H24" s="421"/>
    </row>
    <row r="25" spans="2:8">
      <c r="B25" s="420" t="s">
        <v>580</v>
      </c>
      <c r="C25">
        <v>84.5</v>
      </c>
      <c r="E25" s="421">
        <v>108</v>
      </c>
      <c r="F25">
        <v>8</v>
      </c>
      <c r="H25" s="421"/>
    </row>
    <row r="26" spans="2:8">
      <c r="B26" s="420" t="s">
        <v>581</v>
      </c>
      <c r="C26">
        <v>119</v>
      </c>
      <c r="E26" s="421">
        <v>109</v>
      </c>
      <c r="F26">
        <v>55</v>
      </c>
      <c r="H26" s="421"/>
    </row>
    <row r="27" spans="2:8">
      <c r="B27" s="420" t="s">
        <v>582</v>
      </c>
      <c r="C27">
        <v>41</v>
      </c>
      <c r="E27" s="421" t="s">
        <v>596</v>
      </c>
      <c r="F27">
        <v>13</v>
      </c>
      <c r="H27" s="421"/>
    </row>
    <row r="28" spans="2:8">
      <c r="B28" s="420" t="s">
        <v>583</v>
      </c>
      <c r="C28">
        <v>130</v>
      </c>
      <c r="E28" s="421">
        <v>110</v>
      </c>
      <c r="F28">
        <v>13</v>
      </c>
      <c r="H28" s="421"/>
    </row>
    <row r="29" spans="2:8">
      <c r="B29" s="420"/>
      <c r="E29" s="421">
        <v>111</v>
      </c>
      <c r="F29">
        <v>12</v>
      </c>
      <c r="H29" s="421"/>
    </row>
    <row r="30" spans="2:8">
      <c r="B30" s="420"/>
      <c r="E30" s="421">
        <v>113</v>
      </c>
      <c r="F30">
        <v>12</v>
      </c>
      <c r="H30" s="421"/>
    </row>
    <row r="31" spans="2:8">
      <c r="B31" s="420"/>
      <c r="E31" s="421">
        <v>114</v>
      </c>
      <c r="F31">
        <v>25.5</v>
      </c>
      <c r="H31" s="421"/>
    </row>
    <row r="32" spans="2:8">
      <c r="B32" s="420"/>
      <c r="E32" s="421">
        <v>115</v>
      </c>
      <c r="F32">
        <v>12</v>
      </c>
      <c r="H32" s="421"/>
    </row>
    <row r="33" spans="2:8">
      <c r="B33" s="420"/>
      <c r="E33" s="421">
        <v>116</v>
      </c>
      <c r="F33">
        <v>12</v>
      </c>
      <c r="H33" s="421"/>
    </row>
    <row r="34" spans="2:8">
      <c r="B34" s="420"/>
      <c r="E34" s="421">
        <v>117</v>
      </c>
      <c r="F34">
        <v>25.5</v>
      </c>
      <c r="H34" s="421"/>
    </row>
    <row r="35" spans="2:8">
      <c r="B35" s="420"/>
      <c r="E35" s="421">
        <v>118</v>
      </c>
      <c r="F35">
        <v>12</v>
      </c>
      <c r="H35" s="421"/>
    </row>
    <row r="36" spans="2:8">
      <c r="B36" s="420"/>
      <c r="E36" s="421">
        <v>119</v>
      </c>
      <c r="F36">
        <v>12</v>
      </c>
      <c r="H36" s="421"/>
    </row>
    <row r="37" spans="2:8">
      <c r="B37" s="420"/>
      <c r="E37" s="421">
        <v>120</v>
      </c>
      <c r="F37">
        <v>12</v>
      </c>
      <c r="H37" s="421"/>
    </row>
    <row r="38" spans="2:8">
      <c r="B38" s="420"/>
      <c r="E38" s="421">
        <v>121</v>
      </c>
      <c r="F38" s="347">
        <v>12</v>
      </c>
      <c r="H38" s="421"/>
    </row>
    <row r="39" spans="2:8">
      <c r="B39" s="420"/>
      <c r="E39" s="421">
        <v>122</v>
      </c>
      <c r="F39" s="347">
        <v>12</v>
      </c>
      <c r="H39" s="421"/>
    </row>
    <row r="40" spans="2:8">
      <c r="B40" s="420"/>
      <c r="E40" s="421">
        <v>123</v>
      </c>
      <c r="F40" s="347">
        <v>12</v>
      </c>
      <c r="H40" s="421"/>
    </row>
    <row r="41" spans="2:8">
      <c r="B41" s="420"/>
      <c r="E41" s="421">
        <v>124</v>
      </c>
      <c r="F41" s="347">
        <v>12</v>
      </c>
      <c r="H41" s="421"/>
    </row>
    <row r="42" spans="2:8">
      <c r="B42" s="420"/>
      <c r="E42" s="421">
        <v>125</v>
      </c>
      <c r="F42" s="347">
        <v>12</v>
      </c>
      <c r="H42" s="421"/>
    </row>
    <row r="43" spans="2:8">
      <c r="B43" s="420"/>
      <c r="E43" s="421">
        <v>126</v>
      </c>
      <c r="F43" s="347">
        <v>12</v>
      </c>
      <c r="H43" s="421"/>
    </row>
    <row r="44" spans="2:8">
      <c r="B44" s="420"/>
      <c r="E44" s="421">
        <v>128</v>
      </c>
      <c r="F44" s="347">
        <v>12</v>
      </c>
      <c r="H44" s="421"/>
    </row>
    <row r="45" spans="2:8">
      <c r="B45" s="420"/>
      <c r="E45" s="421">
        <v>200</v>
      </c>
      <c r="F45">
        <v>24</v>
      </c>
      <c r="H45" s="421"/>
    </row>
    <row r="46" spans="2:8">
      <c r="B46" s="420"/>
      <c r="E46" s="421">
        <v>201</v>
      </c>
      <c r="F46">
        <v>39</v>
      </c>
      <c r="H46" s="421"/>
    </row>
    <row r="47" spans="2:8">
      <c r="B47" s="420"/>
      <c r="E47" s="421">
        <v>202</v>
      </c>
      <c r="F47">
        <v>24</v>
      </c>
      <c r="H47" s="421"/>
    </row>
    <row r="48" spans="2:8">
      <c r="B48" s="420"/>
      <c r="E48" s="421">
        <v>203</v>
      </c>
      <c r="F48">
        <v>38</v>
      </c>
      <c r="H48" s="421"/>
    </row>
    <row r="49" spans="2:8">
      <c r="B49" s="420"/>
      <c r="E49" s="421">
        <v>204</v>
      </c>
      <c r="F49">
        <v>17</v>
      </c>
      <c r="H49" s="421"/>
    </row>
    <row r="50" spans="2:8">
      <c r="B50" s="420"/>
      <c r="E50" s="421">
        <v>205</v>
      </c>
      <c r="F50">
        <v>16</v>
      </c>
      <c r="H50" s="421"/>
    </row>
    <row r="51" spans="2:8">
      <c r="B51" s="420"/>
      <c r="E51" s="421">
        <v>206</v>
      </c>
      <c r="F51">
        <v>17</v>
      </c>
      <c r="H51" s="421"/>
    </row>
    <row r="52" spans="2:8">
      <c r="B52" s="420"/>
      <c r="E52" s="421">
        <v>207</v>
      </c>
      <c r="F52">
        <v>51</v>
      </c>
      <c r="H52" s="421"/>
    </row>
    <row r="53" spans="2:8">
      <c r="B53" s="420"/>
      <c r="E53" s="421">
        <v>208</v>
      </c>
      <c r="F53">
        <v>17</v>
      </c>
      <c r="H53" s="421"/>
    </row>
    <row r="54" spans="2:8">
      <c r="B54" s="420"/>
      <c r="E54" s="421">
        <v>209</v>
      </c>
      <c r="F54">
        <v>14.5</v>
      </c>
      <c r="H54" s="421"/>
    </row>
    <row r="55" spans="2:8">
      <c r="B55" s="420"/>
      <c r="E55" s="421">
        <v>211</v>
      </c>
      <c r="F55">
        <v>57</v>
      </c>
      <c r="H55" s="421"/>
    </row>
    <row r="56" spans="2:8">
      <c r="B56" s="420"/>
      <c r="E56" s="421" t="s">
        <v>595</v>
      </c>
      <c r="F56">
        <v>13</v>
      </c>
      <c r="H56" s="421"/>
    </row>
    <row r="57" spans="2:8">
      <c r="B57" s="420"/>
      <c r="E57" s="421">
        <v>212</v>
      </c>
      <c r="F57">
        <v>25</v>
      </c>
      <c r="H57" s="421"/>
    </row>
    <row r="58" spans="2:8">
      <c r="B58" s="420"/>
      <c r="E58" s="421">
        <v>213</v>
      </c>
      <c r="F58">
        <v>11.5</v>
      </c>
      <c r="H58" s="421"/>
    </row>
    <row r="59" spans="2:8">
      <c r="B59" s="420"/>
      <c r="E59" s="421">
        <v>214</v>
      </c>
      <c r="F59">
        <v>11.5</v>
      </c>
      <c r="H59" s="421"/>
    </row>
    <row r="60" spans="2:8">
      <c r="B60" s="420"/>
      <c r="E60" s="421">
        <v>215</v>
      </c>
      <c r="F60">
        <v>25</v>
      </c>
      <c r="H60" s="421"/>
    </row>
    <row r="61" spans="2:8">
      <c r="B61" s="420"/>
      <c r="E61" s="421">
        <v>216</v>
      </c>
      <c r="F61">
        <v>18</v>
      </c>
      <c r="H61" s="421"/>
    </row>
    <row r="62" spans="2:8">
      <c r="B62" s="420"/>
      <c r="E62" s="421">
        <v>217</v>
      </c>
      <c r="F62">
        <v>25</v>
      </c>
      <c r="H62" s="421"/>
    </row>
    <row r="63" spans="2:8">
      <c r="B63" s="420"/>
      <c r="E63" s="421">
        <v>218</v>
      </c>
      <c r="F63">
        <v>20</v>
      </c>
      <c r="H63" s="421"/>
    </row>
    <row r="64" spans="2:8">
      <c r="B64" s="420"/>
      <c r="E64" s="421">
        <v>219</v>
      </c>
      <c r="F64">
        <v>11.5</v>
      </c>
      <c r="H64" s="421"/>
    </row>
    <row r="65" spans="2:8">
      <c r="B65" s="420"/>
      <c r="E65" s="421">
        <v>220</v>
      </c>
      <c r="F65">
        <v>20</v>
      </c>
      <c r="H65" s="421"/>
    </row>
    <row r="66" spans="2:8">
      <c r="B66" s="420"/>
      <c r="E66" s="421">
        <v>221</v>
      </c>
      <c r="F66">
        <v>11.5</v>
      </c>
      <c r="H66" s="421"/>
    </row>
    <row r="67" spans="2:8">
      <c r="B67" s="420"/>
      <c r="E67" s="421">
        <v>222</v>
      </c>
      <c r="F67">
        <v>20</v>
      </c>
      <c r="H67" s="421"/>
    </row>
    <row r="68" spans="2:8">
      <c r="B68" s="420"/>
      <c r="E68" s="421">
        <v>223</v>
      </c>
      <c r="F68">
        <v>11.5</v>
      </c>
      <c r="H68" s="421"/>
    </row>
    <row r="69" spans="2:8">
      <c r="B69" s="420"/>
      <c r="H69" s="421"/>
    </row>
    <row r="70" spans="2:8">
      <c r="B70" s="420"/>
      <c r="H70" s="421"/>
    </row>
    <row r="71" spans="2:8">
      <c r="B71" s="420"/>
      <c r="H71" s="421"/>
    </row>
    <row r="72" spans="2:8">
      <c r="B72" s="420"/>
      <c r="H72" s="421"/>
    </row>
    <row r="73" spans="2:8">
      <c r="B73" s="420"/>
      <c r="H73" s="421"/>
    </row>
    <row r="74" spans="2:8">
      <c r="B74" s="420"/>
      <c r="H74" s="421"/>
    </row>
    <row r="75" spans="2:8">
      <c r="B75" s="420"/>
      <c r="H75" s="421"/>
    </row>
    <row r="76" spans="2:8">
      <c r="B76" s="420"/>
      <c r="H76" s="421"/>
    </row>
    <row r="77" spans="2:8">
      <c r="B77" s="420"/>
      <c r="H77" s="421"/>
    </row>
    <row r="78" spans="2:8">
      <c r="B78" s="420"/>
      <c r="H78" s="421"/>
    </row>
    <row r="79" spans="2:8">
      <c r="B79" s="420"/>
      <c r="H79" s="421"/>
    </row>
    <row r="80" spans="2:8">
      <c r="B80" s="420"/>
      <c r="H80" s="421"/>
    </row>
    <row r="81" spans="2:8">
      <c r="B81" s="420"/>
      <c r="H81" s="421"/>
    </row>
    <row r="82" spans="2:8">
      <c r="B82" s="420"/>
      <c r="H82" s="421"/>
    </row>
    <row r="83" spans="2:8">
      <c r="B83" s="420"/>
      <c r="H83" s="421"/>
    </row>
    <row r="84" spans="2:8">
      <c r="B84" s="420"/>
      <c r="H84" s="421"/>
    </row>
    <row r="85" spans="2:8">
      <c r="B85" s="420"/>
      <c r="H85" s="421"/>
    </row>
    <row r="86" spans="2:8">
      <c r="B86" s="420"/>
      <c r="H86" s="421"/>
    </row>
    <row r="87" spans="2:8">
      <c r="B87" s="420"/>
      <c r="H87" s="421"/>
    </row>
    <row r="88" spans="2:8">
      <c r="B88" s="420"/>
      <c r="H88" s="421"/>
    </row>
    <row r="89" spans="2:8">
      <c r="B89" s="420"/>
      <c r="H89" s="421"/>
    </row>
    <row r="90" spans="2:8">
      <c r="B90" s="420"/>
    </row>
    <row r="91" spans="2:8">
      <c r="B91" s="420"/>
    </row>
    <row r="92" spans="2:8">
      <c r="B92" s="420"/>
    </row>
    <row r="93" spans="2:8">
      <c r="B93" s="420"/>
    </row>
    <row r="94" spans="2:8">
      <c r="B94" s="420"/>
    </row>
    <row r="95" spans="2:8">
      <c r="B95" s="420"/>
    </row>
    <row r="96" spans="2:8">
      <c r="B96" s="420"/>
    </row>
    <row r="97" spans="2:2">
      <c r="B97" s="420"/>
    </row>
    <row r="98" spans="2:2">
      <c r="B98" s="420"/>
    </row>
    <row r="99" spans="2:2">
      <c r="B99" s="420"/>
    </row>
    <row r="100" spans="2:2">
      <c r="B100" s="420"/>
    </row>
    <row r="101" spans="2:2">
      <c r="B101" s="420"/>
    </row>
  </sheetData>
  <mergeCells count="1">
    <mergeCell ref="K1:K2"/>
  </mergeCells>
  <conditionalFormatting sqref="B2:B101">
    <cfRule type="expression" dxfId="9" priority="1">
      <formula>$G2="NIE"</formula>
    </cfRule>
    <cfRule type="expression" dxfId="8" priority="2">
      <formula>$G2="TAK"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7" workbookViewId="0">
      <selection activeCell="A4" sqref="A4:F4"/>
    </sheetView>
  </sheetViews>
  <sheetFormatPr defaultRowHeight="15"/>
  <cols>
    <col min="1" max="1" width="119.140625" customWidth="1"/>
    <col min="4" max="4" width="18.42578125" customWidth="1"/>
    <col min="5" max="5" width="20.42578125" customWidth="1"/>
    <col min="8" max="8" width="17.140625" customWidth="1"/>
  </cols>
  <sheetData>
    <row r="1" spans="1:9" s="216" customFormat="1">
      <c r="A1" s="252" t="s">
        <v>469</v>
      </c>
      <c r="B1" s="252"/>
      <c r="C1" s="252"/>
      <c r="D1" s="252"/>
    </row>
    <row r="2" spans="1:9" s="216" customFormat="1">
      <c r="A2" s="216" t="s">
        <v>470</v>
      </c>
      <c r="B2" s="216">
        <v>1</v>
      </c>
      <c r="D2" s="256">
        <v>5899</v>
      </c>
      <c r="E2" s="184">
        <f>B2*D2+B2*C2*Arkusz2!$L$2</f>
        <v>5899</v>
      </c>
      <c r="F2" s="186" t="s">
        <v>290</v>
      </c>
      <c r="H2" s="186" t="s">
        <v>6</v>
      </c>
    </row>
    <row r="3" spans="1:9" s="216" customFormat="1" ht="15" customHeight="1">
      <c r="A3" s="254" t="s">
        <v>459</v>
      </c>
      <c r="B3" s="243"/>
      <c r="C3" s="244"/>
      <c r="D3" s="255"/>
      <c r="E3" s="184"/>
      <c r="F3" s="186"/>
      <c r="H3" s="186"/>
    </row>
    <row r="4" spans="1:9" s="216" customFormat="1" ht="15" customHeight="1">
      <c r="A4" s="196" t="s">
        <v>458</v>
      </c>
      <c r="B4" s="223">
        <v>1</v>
      </c>
      <c r="C4" s="208"/>
      <c r="D4" s="187">
        <v>3250</v>
      </c>
      <c r="E4" s="184">
        <f>B4*D4+B4*C4*Arkusz2!$L$2</f>
        <v>3250</v>
      </c>
      <c r="F4" s="186" t="s">
        <v>290</v>
      </c>
      <c r="H4" s="186" t="s">
        <v>472</v>
      </c>
      <c r="I4" s="216" t="s">
        <v>463</v>
      </c>
    </row>
    <row r="5" spans="1:9">
      <c r="A5" s="196" t="s">
        <v>460</v>
      </c>
      <c r="B5" s="215">
        <v>1</v>
      </c>
      <c r="D5" s="177">
        <v>3779</v>
      </c>
      <c r="E5" s="184">
        <f>B5*D5+B5*C5*Arkusz2!$L$2</f>
        <v>3779</v>
      </c>
      <c r="F5" s="186" t="s">
        <v>290</v>
      </c>
      <c r="H5" s="186" t="s">
        <v>472</v>
      </c>
      <c r="I5" t="s">
        <v>284</v>
      </c>
    </row>
    <row r="6" spans="1:9" s="216" customFormat="1">
      <c r="A6" s="196" t="s">
        <v>465</v>
      </c>
      <c r="B6" s="215">
        <v>1</v>
      </c>
      <c r="D6" s="177">
        <v>4045</v>
      </c>
      <c r="E6" s="184">
        <f>B6*D6+B6*C6*Arkusz2!$L$2</f>
        <v>4045</v>
      </c>
      <c r="F6" s="186" t="s">
        <v>290</v>
      </c>
      <c r="H6" s="186" t="s">
        <v>472</v>
      </c>
      <c r="I6" s="216" t="s">
        <v>467</v>
      </c>
    </row>
    <row r="7" spans="1:9" s="216" customFormat="1">
      <c r="A7" s="196" t="s">
        <v>466</v>
      </c>
      <c r="B7" s="215">
        <v>1</v>
      </c>
      <c r="D7" s="177">
        <v>4645</v>
      </c>
      <c r="E7" s="184">
        <f>B7*D7+B7*C7*Arkusz2!$L$2</f>
        <v>4645</v>
      </c>
      <c r="F7" s="186" t="s">
        <v>290</v>
      </c>
      <c r="H7" s="186" t="s">
        <v>472</v>
      </c>
      <c r="I7" s="216" t="s">
        <v>468</v>
      </c>
    </row>
    <row r="8" spans="1:9" s="216" customFormat="1">
      <c r="A8" s="196" t="s">
        <v>475</v>
      </c>
      <c r="B8" s="215">
        <v>1</v>
      </c>
      <c r="D8" s="177">
        <v>2100</v>
      </c>
      <c r="E8" s="184">
        <f>B8*D8+B8*C8*Arkusz2!$L$2</f>
        <v>2100</v>
      </c>
      <c r="F8" s="186" t="s">
        <v>290</v>
      </c>
      <c r="H8" s="186" t="s">
        <v>472</v>
      </c>
    </row>
    <row r="9" spans="1:9" s="216" customFormat="1">
      <c r="A9" s="252" t="s">
        <v>450</v>
      </c>
      <c r="B9" s="251"/>
      <c r="C9" s="251"/>
      <c r="D9" s="251"/>
      <c r="E9" s="184"/>
      <c r="F9" s="186"/>
      <c r="H9" s="186"/>
    </row>
    <row r="10" spans="1:9">
      <c r="A10" t="s">
        <v>451</v>
      </c>
      <c r="B10" s="156">
        <v>1</v>
      </c>
      <c r="D10" s="177">
        <v>2750</v>
      </c>
      <c r="E10" s="184">
        <f>B10*D10+B10*C10*Arkusz2!$L$2</f>
        <v>2750</v>
      </c>
      <c r="F10" s="186" t="s">
        <v>290</v>
      </c>
      <c r="H10" s="186" t="s">
        <v>472</v>
      </c>
      <c r="I10" t="s">
        <v>464</v>
      </c>
    </row>
    <row r="11" spans="1:9" s="216" customFormat="1">
      <c r="B11" s="215"/>
      <c r="E11" s="184"/>
      <c r="F11" s="186"/>
      <c r="H11" s="186"/>
    </row>
    <row r="12" spans="1:9" s="216" customFormat="1">
      <c r="A12" s="252" t="s">
        <v>471</v>
      </c>
      <c r="B12" s="243"/>
      <c r="C12" s="252"/>
      <c r="D12" s="252"/>
      <c r="E12" s="184"/>
      <c r="F12" s="186"/>
      <c r="H12" s="186"/>
    </row>
    <row r="13" spans="1:9" s="216" customFormat="1">
      <c r="A13" s="192" t="s">
        <v>470</v>
      </c>
      <c r="B13" s="223">
        <v>1</v>
      </c>
      <c r="D13" s="256">
        <v>5899</v>
      </c>
      <c r="E13" s="184">
        <f>B13*D13+B13*C13*Arkusz2!$L$2</f>
        <v>5899</v>
      </c>
      <c r="F13" s="186" t="s">
        <v>290</v>
      </c>
      <c r="G13" s="212"/>
      <c r="H13" s="186" t="s">
        <v>6</v>
      </c>
    </row>
    <row r="14" spans="1:9" s="216" customFormat="1">
      <c r="A14" s="196" t="s">
        <v>458</v>
      </c>
      <c r="B14" s="223">
        <v>1</v>
      </c>
      <c r="C14" s="208"/>
      <c r="D14" s="187">
        <v>3250</v>
      </c>
      <c r="E14" s="184">
        <f>B14*D14+B14*C14*Arkusz2!$L$2</f>
        <v>3250</v>
      </c>
      <c r="F14" s="186" t="s">
        <v>290</v>
      </c>
      <c r="G14" s="212"/>
      <c r="H14" s="186" t="s">
        <v>472</v>
      </c>
    </row>
    <row r="15" spans="1:9" s="216" customFormat="1">
      <c r="B15" s="215"/>
    </row>
    <row r="16" spans="1:9" s="216" customFormat="1">
      <c r="A16" s="252" t="s">
        <v>452</v>
      </c>
      <c r="B16" s="251"/>
      <c r="C16" s="251"/>
      <c r="D16" s="251"/>
    </row>
    <row r="17" spans="1:9">
      <c r="A17" s="192" t="s">
        <v>481</v>
      </c>
      <c r="B17" s="223">
        <v>1</v>
      </c>
      <c r="C17" s="205"/>
      <c r="D17" s="187">
        <v>669</v>
      </c>
      <c r="E17" s="184">
        <f>B17*D17+B17*C17*Arkusz2!$L$2</f>
        <v>669</v>
      </c>
      <c r="F17" s="186" t="s">
        <v>290</v>
      </c>
      <c r="G17" s="212"/>
      <c r="H17" s="186" t="s">
        <v>6</v>
      </c>
    </row>
    <row r="19" spans="1:9" s="216" customFormat="1">
      <c r="A19" s="252" t="s">
        <v>461</v>
      </c>
      <c r="B19" s="252"/>
      <c r="C19" s="252"/>
      <c r="D19" s="252"/>
    </row>
    <row r="20" spans="1:9" ht="15.75">
      <c r="A20" s="10" t="s">
        <v>309</v>
      </c>
      <c r="B20" s="4">
        <v>1</v>
      </c>
      <c r="C20" s="99"/>
      <c r="D20" s="56">
        <v>1500</v>
      </c>
      <c r="E20" s="8">
        <f>B20*D20+B20*C20*Arkusz2!$L$2</f>
        <v>1500</v>
      </c>
      <c r="F20" s="21" t="s">
        <v>290</v>
      </c>
      <c r="G20" s="123"/>
      <c r="H20" s="21" t="s">
        <v>6</v>
      </c>
    </row>
    <row r="21" spans="1:9" ht="15.75">
      <c r="A21" s="10" t="s">
        <v>311</v>
      </c>
      <c r="B21" s="4">
        <v>1</v>
      </c>
      <c r="C21" s="99"/>
      <c r="D21" s="56">
        <v>780</v>
      </c>
      <c r="E21" s="8">
        <f>B21*D21+B21*C21*Arkusz2!$L$2</f>
        <v>780</v>
      </c>
      <c r="F21" s="21" t="s">
        <v>290</v>
      </c>
      <c r="G21" s="123"/>
      <c r="H21" s="21" t="s">
        <v>6</v>
      </c>
    </row>
    <row r="22" spans="1:9" ht="16.5">
      <c r="A22" s="260"/>
      <c r="E22" s="184"/>
      <c r="F22" s="186"/>
      <c r="H22" s="186"/>
    </row>
    <row r="23" spans="1:9" ht="15.75">
      <c r="A23" s="261" t="s">
        <v>462</v>
      </c>
      <c r="B23" s="261">
        <v>1</v>
      </c>
      <c r="D23" s="256">
        <v>2280</v>
      </c>
      <c r="E23" s="184">
        <f>B23*D23+B23*C23*Arkusz2!$L$2</f>
        <v>2280</v>
      </c>
      <c r="F23" s="186" t="s">
        <v>290</v>
      </c>
      <c r="H23" s="186" t="s">
        <v>6</v>
      </c>
    </row>
    <row r="24" spans="1:9">
      <c r="A24" s="196" t="s">
        <v>458</v>
      </c>
      <c r="B24" s="223">
        <v>1</v>
      </c>
      <c r="C24" s="208"/>
      <c r="D24" s="187">
        <v>3250</v>
      </c>
      <c r="E24" s="184">
        <f>B24*D24+B24*C24*Arkusz2!$L$2</f>
        <v>3250</v>
      </c>
      <c r="F24" s="186" t="s">
        <v>290</v>
      </c>
      <c r="G24" s="216"/>
      <c r="H24" s="186" t="s">
        <v>472</v>
      </c>
      <c r="I24" s="216" t="s">
        <v>463</v>
      </c>
    </row>
    <row r="25" spans="1:9" s="216" customFormat="1">
      <c r="A25" s="252" t="s">
        <v>448</v>
      </c>
      <c r="B25" s="251"/>
      <c r="C25" s="251"/>
      <c r="D25" s="251"/>
    </row>
    <row r="26" spans="1:9" ht="56.25" customHeight="1">
      <c r="A26" s="42" t="s">
        <v>22</v>
      </c>
      <c r="B26" s="4">
        <v>1</v>
      </c>
      <c r="C26" s="104"/>
      <c r="D26" s="24">
        <v>5899</v>
      </c>
    </row>
    <row r="27" spans="1:9" ht="15.75" customHeight="1">
      <c r="A27" s="42" t="s">
        <v>23</v>
      </c>
      <c r="B27" s="4">
        <v>1</v>
      </c>
      <c r="C27" s="103"/>
      <c r="D27" s="24">
        <v>2999</v>
      </c>
    </row>
    <row r="28" spans="1:9" ht="12.75" customHeight="1">
      <c r="A28" s="42" t="s">
        <v>24</v>
      </c>
      <c r="B28" s="4">
        <v>1</v>
      </c>
      <c r="C28" s="103"/>
      <c r="D28" s="24">
        <v>599</v>
      </c>
    </row>
    <row r="29" spans="1:9" ht="15" customHeight="1">
      <c r="A29" s="33" t="s">
        <v>25</v>
      </c>
      <c r="B29" s="4">
        <v>1</v>
      </c>
      <c r="C29" s="99"/>
      <c r="D29" s="24">
        <v>40</v>
      </c>
    </row>
    <row r="30" spans="1:9">
      <c r="C30" s="218" t="s">
        <v>447</v>
      </c>
      <c r="D30" s="253">
        <f>SUM(D26:D29)</f>
        <v>9537</v>
      </c>
    </row>
    <row r="31" spans="1:9" s="216" customFormat="1">
      <c r="A31" s="252" t="s">
        <v>449</v>
      </c>
      <c r="B31" s="251"/>
      <c r="C31" s="251"/>
      <c r="D31" s="251"/>
    </row>
    <row r="32" spans="1:9" s="216" customFormat="1" ht="56.25" customHeight="1">
      <c r="A32" s="196" t="s">
        <v>22</v>
      </c>
      <c r="B32" s="223">
        <v>1</v>
      </c>
      <c r="C32" s="209"/>
      <c r="D32" s="187">
        <v>5899</v>
      </c>
    </row>
    <row r="33" spans="1:4" s="216" customFormat="1" ht="15.75" customHeight="1">
      <c r="A33" s="196" t="s">
        <v>458</v>
      </c>
      <c r="B33" s="223">
        <v>1</v>
      </c>
      <c r="C33" s="208"/>
      <c r="D33" s="187">
        <v>3250</v>
      </c>
    </row>
    <row r="34" spans="1:4" s="216" customFormat="1" ht="12.75" customHeight="1">
      <c r="A34" s="196"/>
      <c r="B34" s="223"/>
      <c r="C34" s="208" t="s">
        <v>447</v>
      </c>
      <c r="D34" s="187">
        <f>SUM(D32:D33)</f>
        <v>9149</v>
      </c>
    </row>
  </sheetData>
  <conditionalFormatting sqref="E20:E23">
    <cfRule type="expression" dxfId="7" priority="9">
      <formula>$G20="NIE"</formula>
    </cfRule>
    <cfRule type="expression" dxfId="6" priority="10">
      <formula>$G20="TAK"</formula>
    </cfRule>
  </conditionalFormatting>
  <conditionalFormatting sqref="E17">
    <cfRule type="expression" dxfId="5" priority="5">
      <formula>$G17="NIE"</formula>
    </cfRule>
    <cfRule type="expression" dxfId="4" priority="6">
      <formula>$G17="TAK"</formula>
    </cfRule>
  </conditionalFormatting>
  <conditionalFormatting sqref="E2:E14">
    <cfRule type="expression" dxfId="3" priority="3">
      <formula>$G2="NIE"</formula>
    </cfRule>
    <cfRule type="expression" dxfId="2" priority="4">
      <formula>$G2="TAK"</formula>
    </cfRule>
  </conditionalFormatting>
  <conditionalFormatting sqref="E24">
    <cfRule type="expression" dxfId="1" priority="1">
      <formula>$G24="NIE"</formula>
    </cfRule>
    <cfRule type="expression" dxfId="0" priority="2">
      <formula>$G24="TAK"</formula>
    </cfRule>
  </conditionalFormatting>
  <dataValidations count="1">
    <dataValidation type="list" allowBlank="1" showInputMessage="1" showErrorMessage="1" sqref="H20:H24 H17 H2:H14">
      <formula1>kwalifikacja_wydatku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Arkusz2!$B$3:$B$4</xm:f>
          </x14:formula1>
          <xm:sqref>F20:F24 F17 F2:F14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"/>
  <sheetViews>
    <sheetView workbookViewId="0">
      <selection activeCell="B24" sqref="B24"/>
    </sheetView>
  </sheetViews>
  <sheetFormatPr defaultRowHeight="15"/>
  <cols>
    <col min="1" max="1" width="13.85546875" customWidth="1"/>
    <col min="2" max="2" width="23" bestFit="1" customWidth="1"/>
    <col min="7" max="7" width="23.140625" bestFit="1" customWidth="1"/>
  </cols>
  <sheetData>
    <row r="3" spans="1:7">
      <c r="A3" s="179">
        <v>1</v>
      </c>
      <c r="B3" t="s">
        <v>42</v>
      </c>
      <c r="G3" t="s">
        <v>41</v>
      </c>
    </row>
    <row r="4" spans="1:7" ht="15" customHeight="1">
      <c r="A4" s="179">
        <v>2</v>
      </c>
      <c r="B4" t="s">
        <v>40</v>
      </c>
      <c r="G4" t="s">
        <v>287</v>
      </c>
    </row>
    <row r="5" spans="1:7">
      <c r="A5" s="179">
        <v>3</v>
      </c>
      <c r="B5" t="s">
        <v>39</v>
      </c>
    </row>
    <row r="6" spans="1:7">
      <c r="A6" s="179">
        <v>4</v>
      </c>
      <c r="B6" t="s">
        <v>38</v>
      </c>
    </row>
    <row r="7" spans="1:7">
      <c r="A7" s="179">
        <v>5</v>
      </c>
      <c r="B7" t="s">
        <v>43</v>
      </c>
    </row>
    <row r="8" spans="1:7">
      <c r="A8" s="179">
        <v>6</v>
      </c>
      <c r="B8" t="s">
        <v>47</v>
      </c>
      <c r="G8" t="s">
        <v>94</v>
      </c>
    </row>
    <row r="9" spans="1:7">
      <c r="A9" s="179">
        <v>7</v>
      </c>
      <c r="B9" t="s">
        <v>57</v>
      </c>
      <c r="G9" t="s">
        <v>109</v>
      </c>
    </row>
    <row r="10" spans="1:7">
      <c r="A10" s="179">
        <v>8</v>
      </c>
      <c r="B10" t="s">
        <v>67</v>
      </c>
    </row>
    <row r="11" spans="1:7">
      <c r="A11" s="179">
        <v>9</v>
      </c>
      <c r="B11" t="s">
        <v>79</v>
      </c>
    </row>
    <row r="12" spans="1:7" s="216" customFormat="1">
      <c r="A12" s="179">
        <v>10</v>
      </c>
      <c r="B12" s="216" t="s">
        <v>402</v>
      </c>
    </row>
    <row r="13" spans="1:7" s="216" customFormat="1">
      <c r="A13" s="179">
        <v>11</v>
      </c>
      <c r="B13" s="216" t="s">
        <v>412</v>
      </c>
    </row>
    <row r="14" spans="1:7">
      <c r="A14" s="179">
        <v>12</v>
      </c>
      <c r="B14" t="s">
        <v>89</v>
      </c>
    </row>
    <row r="15" spans="1:7">
      <c r="A15" s="179">
        <v>13</v>
      </c>
      <c r="B15" t="s">
        <v>104</v>
      </c>
    </row>
    <row r="16" spans="1:7">
      <c r="A16" s="179">
        <v>14</v>
      </c>
      <c r="B16" t="s">
        <v>105</v>
      </c>
    </row>
    <row r="17" spans="1:2">
      <c r="A17" s="179">
        <v>15</v>
      </c>
      <c r="B1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workbookViewId="0">
      <selection activeCell="F22" sqref="F22"/>
    </sheetView>
  </sheetViews>
  <sheetFormatPr defaultRowHeight="15"/>
  <cols>
    <col min="2" max="2" width="13.28515625" customWidth="1"/>
    <col min="6" max="6" width="23.85546875" customWidth="1"/>
    <col min="11" max="11" width="11.28515625" customWidth="1"/>
    <col min="12" max="12" width="9.85546875" bestFit="1" customWidth="1"/>
  </cols>
  <sheetData>
    <row r="2" spans="2:12" ht="30">
      <c r="B2" s="88" t="s">
        <v>289</v>
      </c>
      <c r="F2" s="2" t="s">
        <v>2</v>
      </c>
      <c r="K2" s="88" t="s">
        <v>294</v>
      </c>
      <c r="L2" s="171">
        <v>4.2034000000000002</v>
      </c>
    </row>
    <row r="3" spans="2:12">
      <c r="B3" t="s">
        <v>290</v>
      </c>
      <c r="F3" s="50" t="s">
        <v>10</v>
      </c>
    </row>
    <row r="4" spans="2:12">
      <c r="B4" t="s">
        <v>291</v>
      </c>
      <c r="F4" s="50" t="s">
        <v>4</v>
      </c>
    </row>
    <row r="5" spans="2:12" s="216" customFormat="1">
      <c r="F5" s="257" t="s">
        <v>492</v>
      </c>
    </row>
    <row r="6" spans="2:12">
      <c r="F6" s="50" t="s">
        <v>5</v>
      </c>
    </row>
    <row r="7" spans="2:12">
      <c r="F7" s="50" t="s">
        <v>6</v>
      </c>
    </row>
    <row r="8" spans="2:12" s="216" customFormat="1">
      <c r="F8" s="257" t="s">
        <v>472</v>
      </c>
    </row>
    <row r="9" spans="2:12">
      <c r="F9" s="50" t="s">
        <v>11</v>
      </c>
    </row>
    <row r="10" spans="2:12">
      <c r="F10" s="50" t="s">
        <v>12</v>
      </c>
    </row>
    <row r="11" spans="2:12">
      <c r="F11" s="50" t="s">
        <v>237</v>
      </c>
    </row>
    <row r="12" spans="2:12">
      <c r="F12" s="50" t="s">
        <v>229</v>
      </c>
    </row>
    <row r="13" spans="2:12">
      <c r="F13" s="50" t="s">
        <v>230</v>
      </c>
    </row>
    <row r="14" spans="2:12" ht="15.75">
      <c r="F14" s="38" t="s">
        <v>231</v>
      </c>
    </row>
    <row r="15" spans="2:12" s="216" customFormat="1" ht="15.75">
      <c r="F15" s="38" t="s">
        <v>495</v>
      </c>
    </row>
    <row r="16" spans="2:12" s="216" customFormat="1" ht="15.75">
      <c r="F16" s="38" t="s">
        <v>491</v>
      </c>
    </row>
    <row r="17" spans="6:6" ht="15.75">
      <c r="F17" s="38" t="s">
        <v>236</v>
      </c>
    </row>
    <row r="18" spans="6:6" ht="15.75">
      <c r="F18" s="38" t="s">
        <v>260</v>
      </c>
    </row>
    <row r="19" spans="6:6">
      <c r="F19" s="4" t="s">
        <v>262</v>
      </c>
    </row>
    <row r="20" spans="6:6" s="216" customFormat="1">
      <c r="F20" s="223" t="s">
        <v>288</v>
      </c>
    </row>
    <row r="21" spans="6:6" s="347" customFormat="1">
      <c r="F21" s="350" t="s">
        <v>29</v>
      </c>
    </row>
    <row r="22" spans="6:6" ht="15.75">
      <c r="F22" s="49" t="s">
        <v>494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3"/>
  <sheetViews>
    <sheetView workbookViewId="0">
      <selection sqref="A1:A1048576"/>
    </sheetView>
  </sheetViews>
  <sheetFormatPr defaultRowHeight="15"/>
  <cols>
    <col min="1" max="1" width="14.85546875" style="256" bestFit="1" customWidth="1"/>
  </cols>
  <sheetData>
    <row r="1" spans="1:1">
      <c r="A1" s="256">
        <f>SUM(A2:A741)</f>
        <v>6788938.4784000237</v>
      </c>
    </row>
    <row r="2" spans="1:1">
      <c r="A2" s="256">
        <v>540000</v>
      </c>
    </row>
    <row r="3" spans="1:1">
      <c r="A3" s="256">
        <v>110148</v>
      </c>
    </row>
    <row r="4" spans="1:1">
      <c r="A4" s="256">
        <v>1594404</v>
      </c>
    </row>
    <row r="5" spans="1:1">
      <c r="A5" s="256">
        <v>660888</v>
      </c>
    </row>
    <row r="6" spans="1:1">
      <c r="A6" s="256">
        <v>936240</v>
      </c>
    </row>
    <row r="7" spans="1:1">
      <c r="A7" s="256">
        <v>32230</v>
      </c>
    </row>
    <row r="8" spans="1:1">
      <c r="A8" s="256">
        <v>15400</v>
      </c>
    </row>
    <row r="9" spans="1:1">
      <c r="A9" s="256">
        <v>12390</v>
      </c>
    </row>
    <row r="10" spans="1:1">
      <c r="A10" s="256">
        <v>8000</v>
      </c>
    </row>
    <row r="11" spans="1:1">
      <c r="A11" s="256">
        <v>24260</v>
      </c>
    </row>
    <row r="12" spans="1:1">
      <c r="A12" s="256">
        <v>77000</v>
      </c>
    </row>
    <row r="13" spans="1:1">
      <c r="A13" s="256">
        <v>7212</v>
      </c>
    </row>
    <row r="14" spans="1:1">
      <c r="A14" s="256">
        <v>7436</v>
      </c>
    </row>
    <row r="15" spans="1:1">
      <c r="A15" s="256">
        <v>2800</v>
      </c>
    </row>
    <row r="16" spans="1:1">
      <c r="A16" s="256">
        <v>4980</v>
      </c>
    </row>
    <row r="17" spans="1:1">
      <c r="A17" s="256">
        <v>682</v>
      </c>
    </row>
    <row r="18" spans="1:1">
      <c r="A18" s="256">
        <v>790</v>
      </c>
    </row>
    <row r="19" spans="1:1">
      <c r="A19" s="256">
        <v>90</v>
      </c>
    </row>
    <row r="20" spans="1:1">
      <c r="A20" s="256">
        <v>289</v>
      </c>
    </row>
    <row r="21" spans="1:1">
      <c r="A21" s="256">
        <v>89</v>
      </c>
    </row>
    <row r="22" spans="1:1">
      <c r="A22" s="256">
        <v>162</v>
      </c>
    </row>
    <row r="23" spans="1:1">
      <c r="A23" s="256">
        <v>72</v>
      </c>
    </row>
    <row r="24" spans="1:1">
      <c r="A24" s="256">
        <v>3500</v>
      </c>
    </row>
    <row r="25" spans="1:1">
      <c r="A25" s="256">
        <v>3300</v>
      </c>
    </row>
    <row r="26" spans="1:1">
      <c r="A26" s="256">
        <v>3850</v>
      </c>
    </row>
    <row r="27" spans="1:1">
      <c r="A27" s="256">
        <v>1300</v>
      </c>
    </row>
    <row r="28" spans="1:1">
      <c r="A28" s="256">
        <v>0</v>
      </c>
    </row>
    <row r="29" spans="1:1">
      <c r="A29" s="256">
        <v>760</v>
      </c>
    </row>
    <row r="30" spans="1:1">
      <c r="A30" s="256">
        <v>211</v>
      </c>
    </row>
    <row r="31" spans="1:1">
      <c r="A31" s="256">
        <v>110</v>
      </c>
    </row>
    <row r="32" spans="1:1">
      <c r="A32" s="256">
        <v>242</v>
      </c>
    </row>
    <row r="33" spans="1:1">
      <c r="A33" s="256">
        <v>39700</v>
      </c>
    </row>
    <row r="34" spans="1:1">
      <c r="A34" s="256">
        <v>1560</v>
      </c>
    </row>
    <row r="35" spans="1:1">
      <c r="A35" s="256">
        <v>290</v>
      </c>
    </row>
    <row r="36" spans="1:1">
      <c r="A36" s="256">
        <v>523</v>
      </c>
    </row>
    <row r="37" spans="1:1">
      <c r="A37" s="256">
        <v>315</v>
      </c>
    </row>
    <row r="38" spans="1:1">
      <c r="A38" s="256">
        <v>6500</v>
      </c>
    </row>
    <row r="39" spans="1:1">
      <c r="A39" s="256">
        <v>7000</v>
      </c>
    </row>
    <row r="40" spans="1:1">
      <c r="A40" s="256">
        <v>29000</v>
      </c>
    </row>
    <row r="41" spans="1:1">
      <c r="A41" s="256">
        <v>27742.440000000002</v>
      </c>
    </row>
    <row r="42" spans="1:1">
      <c r="A42" s="256">
        <v>5884.76</v>
      </c>
    </row>
    <row r="43" spans="1:1">
      <c r="A43" s="256">
        <v>13800</v>
      </c>
    </row>
    <row r="44" spans="1:1">
      <c r="A44" s="256">
        <v>16200</v>
      </c>
    </row>
    <row r="45" spans="1:1">
      <c r="A45" s="256">
        <v>2400</v>
      </c>
    </row>
    <row r="46" spans="1:1">
      <c r="A46" s="256">
        <v>4800</v>
      </c>
    </row>
    <row r="47" spans="1:1">
      <c r="A47" s="256">
        <v>3100</v>
      </c>
    </row>
    <row r="48" spans="1:1">
      <c r="A48" s="256">
        <v>6000</v>
      </c>
    </row>
    <row r="49" spans="1:1">
      <c r="A49" s="256">
        <v>25000</v>
      </c>
    </row>
    <row r="50" spans="1:1">
      <c r="A50" s="256">
        <v>8000</v>
      </c>
    </row>
    <row r="51" spans="1:1">
      <c r="A51" s="256">
        <v>20000</v>
      </c>
    </row>
    <row r="52" spans="1:1">
      <c r="A52" s="256">
        <v>38400</v>
      </c>
    </row>
    <row r="53" spans="1:1">
      <c r="A53" s="256">
        <v>103600</v>
      </c>
    </row>
    <row r="54" spans="1:1">
      <c r="A54" s="256">
        <v>138000</v>
      </c>
    </row>
    <row r="55" spans="1:1">
      <c r="A55" s="256">
        <v>73500</v>
      </c>
    </row>
    <row r="56" spans="1:1">
      <c r="A56" s="256">
        <v>66000</v>
      </c>
    </row>
    <row r="57" spans="1:1">
      <c r="A57" s="256">
        <v>87000</v>
      </c>
    </row>
    <row r="58" spans="1:1">
      <c r="A58" s="256">
        <v>8370</v>
      </c>
    </row>
    <row r="59" spans="1:1">
      <c r="A59" s="256">
        <v>17200</v>
      </c>
    </row>
    <row r="60" spans="1:1">
      <c r="A60" s="256">
        <v>10000</v>
      </c>
    </row>
    <row r="61" spans="1:1">
      <c r="A61" s="256">
        <v>5600</v>
      </c>
    </row>
    <row r="62" spans="1:1">
      <c r="A62" s="256">
        <v>28000</v>
      </c>
    </row>
    <row r="63" spans="1:1">
      <c r="A63" s="256">
        <v>7200</v>
      </c>
    </row>
    <row r="64" spans="1:1">
      <c r="A64" s="256">
        <v>84000</v>
      </c>
    </row>
    <row r="65" spans="1:1">
      <c r="A65" s="256">
        <v>34800</v>
      </c>
    </row>
    <row r="66" spans="1:1">
      <c r="A66" s="256">
        <v>13200</v>
      </c>
    </row>
    <row r="67" spans="1:1">
      <c r="A67" s="256">
        <v>56000</v>
      </c>
    </row>
    <row r="68" spans="1:1">
      <c r="A68" s="256">
        <v>24400</v>
      </c>
    </row>
    <row r="69" spans="1:1">
      <c r="A69" s="256">
        <v>28000</v>
      </c>
    </row>
    <row r="70" spans="1:1">
      <c r="A70" s="256">
        <v>26000</v>
      </c>
    </row>
    <row r="71" spans="1:1">
      <c r="A71" s="256">
        <v>5160</v>
      </c>
    </row>
    <row r="72" spans="1:1">
      <c r="A72" s="256">
        <v>5160</v>
      </c>
    </row>
    <row r="73" spans="1:1">
      <c r="A73" s="256">
        <v>5160</v>
      </c>
    </row>
    <row r="74" spans="1:1">
      <c r="A74" s="256">
        <v>16800</v>
      </c>
    </row>
    <row r="75" spans="1:1">
      <c r="A75" s="256">
        <v>9800</v>
      </c>
    </row>
    <row r="76" spans="1:1">
      <c r="A76" s="256">
        <v>6300</v>
      </c>
    </row>
    <row r="77" spans="1:1">
      <c r="A77" s="256">
        <v>6300</v>
      </c>
    </row>
    <row r="78" spans="1:1">
      <c r="A78" s="256">
        <v>2800</v>
      </c>
    </row>
    <row r="79" spans="1:1">
      <c r="A79" s="256">
        <v>12800</v>
      </c>
    </row>
    <row r="80" spans="1:1">
      <c r="A80" s="256">
        <v>8997</v>
      </c>
    </row>
    <row r="81" spans="1:1">
      <c r="A81" s="256">
        <v>9597</v>
      </c>
    </row>
    <row r="82" spans="1:1">
      <c r="A82" s="256">
        <v>23997</v>
      </c>
    </row>
    <row r="83" spans="1:1">
      <c r="A83" s="256">
        <v>7400</v>
      </c>
    </row>
    <row r="84" spans="1:1">
      <c r="A84" s="256">
        <v>10400</v>
      </c>
    </row>
    <row r="85" spans="1:1">
      <c r="A85" s="256">
        <v>8050</v>
      </c>
    </row>
    <row r="86" spans="1:1">
      <c r="A86" s="256">
        <v>8050</v>
      </c>
    </row>
    <row r="87" spans="1:1">
      <c r="A87" s="256">
        <v>12075</v>
      </c>
    </row>
    <row r="88" spans="1:1">
      <c r="A88" s="256">
        <v>8050</v>
      </c>
    </row>
    <row r="89" spans="1:1">
      <c r="A89" s="256">
        <v>6450</v>
      </c>
    </row>
    <row r="90" spans="1:1">
      <c r="A90" s="256">
        <v>55000</v>
      </c>
    </row>
    <row r="91" spans="1:1">
      <c r="A91" s="256">
        <v>5000</v>
      </c>
    </row>
    <row r="92" spans="1:1">
      <c r="A92" s="256">
        <v>5000</v>
      </c>
    </row>
    <row r="93" spans="1:1">
      <c r="A93" s="256">
        <v>5000</v>
      </c>
    </row>
    <row r="94" spans="1:1">
      <c r="A94" s="256">
        <v>600</v>
      </c>
    </row>
    <row r="95" spans="1:1">
      <c r="A95" s="256">
        <v>6000</v>
      </c>
    </row>
    <row r="96" spans="1:1">
      <c r="A96" s="256">
        <v>6880</v>
      </c>
    </row>
    <row r="97" spans="1:1">
      <c r="A97" s="256">
        <v>560</v>
      </c>
    </row>
    <row r="98" spans="1:1">
      <c r="A98" s="256">
        <v>2000</v>
      </c>
    </row>
    <row r="99" spans="1:1">
      <c r="A99" s="256">
        <v>500</v>
      </c>
    </row>
    <row r="100" spans="1:1">
      <c r="A100" s="256">
        <v>500</v>
      </c>
    </row>
    <row r="101" spans="1:1">
      <c r="A101" s="256">
        <v>2000</v>
      </c>
    </row>
    <row r="102" spans="1:1">
      <c r="A102" s="256">
        <v>2100</v>
      </c>
    </row>
    <row r="103" spans="1:1">
      <c r="A103" s="256">
        <v>55100</v>
      </c>
    </row>
    <row r="104" spans="1:1">
      <c r="A104" s="256">
        <v>69400</v>
      </c>
    </row>
    <row r="105" spans="1:1">
      <c r="A105" s="256">
        <v>48600</v>
      </c>
    </row>
    <row r="106" spans="1:1">
      <c r="A106" s="256">
        <v>26200</v>
      </c>
    </row>
    <row r="107" spans="1:1">
      <c r="A107" s="256">
        <v>22600</v>
      </c>
    </row>
    <row r="108" spans="1:1">
      <c r="A108" s="256">
        <v>15400</v>
      </c>
    </row>
    <row r="109" spans="1:1">
      <c r="A109" s="256">
        <v>96250</v>
      </c>
    </row>
    <row r="110" spans="1:1">
      <c r="A110" s="256">
        <v>1650</v>
      </c>
    </row>
    <row r="111" spans="1:1">
      <c r="A111" s="256">
        <v>4500</v>
      </c>
    </row>
    <row r="112" spans="1:1">
      <c r="A112" s="256">
        <v>232</v>
      </c>
    </row>
    <row r="113" spans="1:1">
      <c r="A113" s="256">
        <v>900</v>
      </c>
    </row>
    <row r="114" spans="1:1">
      <c r="A114" s="256">
        <v>400</v>
      </c>
    </row>
    <row r="115" spans="1:1">
      <c r="A115" s="256">
        <v>400</v>
      </c>
    </row>
    <row r="116" spans="1:1">
      <c r="A116" s="256">
        <v>2000</v>
      </c>
    </row>
    <row r="117" spans="1:1">
      <c r="A117" s="256">
        <v>3333</v>
      </c>
    </row>
    <row r="118" spans="1:1">
      <c r="A118" s="256">
        <v>2499</v>
      </c>
    </row>
    <row r="119" spans="1:1">
      <c r="A119" s="256">
        <v>0</v>
      </c>
    </row>
    <row r="120" spans="1:1">
      <c r="A120" s="256">
        <v>0</v>
      </c>
    </row>
    <row r="121" spans="1:1">
      <c r="A121" s="256">
        <v>60000</v>
      </c>
    </row>
    <row r="123" spans="1:1">
      <c r="A123" s="256" t="s">
        <v>292</v>
      </c>
    </row>
    <row r="124" spans="1:1">
      <c r="A124" s="256">
        <v>1067</v>
      </c>
    </row>
    <row r="125" spans="1:1">
      <c r="A125" s="256">
        <v>639.6</v>
      </c>
    </row>
    <row r="126" spans="1:1">
      <c r="A126" s="256">
        <v>356.7</v>
      </c>
    </row>
    <row r="127" spans="1:1">
      <c r="A127" s="256">
        <v>147.6</v>
      </c>
    </row>
    <row r="128" spans="1:1">
      <c r="A128" s="256">
        <v>328</v>
      </c>
    </row>
    <row r="129" spans="1:1">
      <c r="A129" s="256">
        <v>669</v>
      </c>
    </row>
    <row r="130" spans="1:1">
      <c r="A130" s="256">
        <v>515.29999999999995</v>
      </c>
    </row>
    <row r="131" spans="1:1">
      <c r="A131" s="256">
        <v>515.29999999999995</v>
      </c>
    </row>
    <row r="132" spans="1:1">
      <c r="A132" s="256">
        <v>404.6</v>
      </c>
    </row>
    <row r="133" spans="1:1">
      <c r="A133" s="256">
        <v>1980.2999999999997</v>
      </c>
    </row>
    <row r="134" spans="1:1">
      <c r="A134" s="256">
        <v>178.35</v>
      </c>
    </row>
    <row r="135" spans="1:1">
      <c r="A135" s="256">
        <v>5899</v>
      </c>
    </row>
    <row r="136" spans="1:1">
      <c r="A136" s="256">
        <v>3250</v>
      </c>
    </row>
    <row r="137" spans="1:1">
      <c r="A137" s="256">
        <v>129</v>
      </c>
    </row>
    <row r="138" spans="1:1">
      <c r="A138" s="256">
        <v>955.71</v>
      </c>
    </row>
    <row r="139" spans="1:1">
      <c r="A139" s="256">
        <v>300</v>
      </c>
    </row>
    <row r="140" spans="1:1">
      <c r="A140" s="256">
        <v>3600</v>
      </c>
    </row>
    <row r="141" spans="1:1">
      <c r="A141" s="256">
        <v>56630</v>
      </c>
    </row>
    <row r="142" spans="1:1">
      <c r="A142" s="256">
        <v>4645</v>
      </c>
    </row>
    <row r="143" spans="1:1">
      <c r="A143" s="256">
        <v>3500</v>
      </c>
    </row>
    <row r="144" spans="1:1">
      <c r="A144" s="256">
        <v>380</v>
      </c>
    </row>
    <row r="145" spans="1:1">
      <c r="A145" s="256">
        <v>129</v>
      </c>
    </row>
    <row r="146" spans="1:1">
      <c r="A146" s="256">
        <v>595.35</v>
      </c>
    </row>
    <row r="147" spans="1:1">
      <c r="A147" s="256">
        <v>976.62</v>
      </c>
    </row>
    <row r="148" spans="1:1">
      <c r="A148" s="256">
        <v>507</v>
      </c>
    </row>
    <row r="149" spans="1:1">
      <c r="A149" s="256">
        <v>5400</v>
      </c>
    </row>
    <row r="150" spans="1:1">
      <c r="A150" s="256">
        <v>1169</v>
      </c>
    </row>
    <row r="151" spans="1:1">
      <c r="A151" s="256">
        <v>955.71</v>
      </c>
    </row>
    <row r="152" spans="1:1">
      <c r="A152" s="256">
        <v>5899</v>
      </c>
    </row>
    <row r="153" spans="1:1">
      <c r="A153" s="256">
        <v>3250</v>
      </c>
    </row>
    <row r="154" spans="1:1">
      <c r="A154" s="256">
        <v>129</v>
      </c>
    </row>
    <row r="155" spans="1:1">
      <c r="A155" s="256">
        <v>310</v>
      </c>
    </row>
    <row r="156" spans="1:1">
      <c r="A156" s="256">
        <v>419</v>
      </c>
    </row>
    <row r="157" spans="1:1">
      <c r="A157" s="256">
        <v>545</v>
      </c>
    </row>
    <row r="158" spans="1:1">
      <c r="A158" s="256">
        <v>3600</v>
      </c>
    </row>
    <row r="159" spans="1:1">
      <c r="A159" s="256">
        <v>2000</v>
      </c>
    </row>
    <row r="160" spans="1:1">
      <c r="A160" s="256">
        <v>6000</v>
      </c>
    </row>
    <row r="161" spans="1:1">
      <c r="A161" s="256">
        <v>0</v>
      </c>
    </row>
    <row r="162" spans="1:1">
      <c r="A162" s="256">
        <v>3600</v>
      </c>
    </row>
    <row r="163" spans="1:1">
      <c r="A163" s="256">
        <v>5899</v>
      </c>
    </row>
    <row r="164" spans="1:1">
      <c r="A164" s="256">
        <v>3250</v>
      </c>
    </row>
    <row r="165" spans="1:1">
      <c r="A165" s="256">
        <v>129</v>
      </c>
    </row>
    <row r="166" spans="1:1">
      <c r="A166" s="256">
        <v>1911.42</v>
      </c>
    </row>
    <row r="167" spans="1:1">
      <c r="A167" s="256">
        <v>0</v>
      </c>
    </row>
    <row r="168" spans="1:1">
      <c r="A168" s="256">
        <v>1386</v>
      </c>
    </row>
    <row r="169" spans="1:1">
      <c r="A169" s="256">
        <v>408</v>
      </c>
    </row>
    <row r="170" spans="1:1">
      <c r="A170" s="256">
        <v>370</v>
      </c>
    </row>
    <row r="171" spans="1:1">
      <c r="A171" s="256">
        <v>103.85</v>
      </c>
    </row>
    <row r="172" spans="1:1">
      <c r="A172" s="256">
        <v>5899</v>
      </c>
    </row>
    <row r="173" spans="1:1">
      <c r="A173" s="256">
        <v>3250</v>
      </c>
    </row>
    <row r="174" spans="1:1">
      <c r="A174" s="256">
        <v>129</v>
      </c>
    </row>
    <row r="175" spans="1:1">
      <c r="A175" s="256">
        <v>955.71</v>
      </c>
    </row>
    <row r="176" spans="1:1">
      <c r="A176" s="256">
        <v>2000</v>
      </c>
    </row>
    <row r="177" spans="1:1">
      <c r="A177" s="256">
        <v>299</v>
      </c>
    </row>
    <row r="178" spans="1:1">
      <c r="A178" s="256">
        <v>600</v>
      </c>
    </row>
    <row r="179" spans="1:1">
      <c r="A179" s="256">
        <v>5899</v>
      </c>
    </row>
    <row r="180" spans="1:1">
      <c r="A180" s="256">
        <v>3250</v>
      </c>
    </row>
    <row r="181" spans="1:1">
      <c r="A181" s="256">
        <v>129</v>
      </c>
    </row>
    <row r="182" spans="1:1">
      <c r="A182" s="256">
        <v>1911.42</v>
      </c>
    </row>
    <row r="183" spans="1:1">
      <c r="A183" s="256">
        <v>5000</v>
      </c>
    </row>
    <row r="184" spans="1:1">
      <c r="A184" s="256">
        <v>699</v>
      </c>
    </row>
    <row r="185" spans="1:1">
      <c r="A185" s="256">
        <v>569.70000000000005</v>
      </c>
    </row>
    <row r="186" spans="1:1">
      <c r="A186" s="256">
        <v>700</v>
      </c>
    </row>
    <row r="187" spans="1:1">
      <c r="A187" s="256">
        <v>1000</v>
      </c>
    </row>
    <row r="188" spans="1:1">
      <c r="A188" s="256">
        <v>335</v>
      </c>
    </row>
    <row r="189" spans="1:1">
      <c r="A189" s="256">
        <v>399</v>
      </c>
    </row>
    <row r="190" spans="1:1">
      <c r="A190" s="256">
        <v>4000</v>
      </c>
    </row>
    <row r="191" spans="1:1">
      <c r="A191" s="256">
        <v>299.89999999999998</v>
      </c>
    </row>
    <row r="192" spans="1:1">
      <c r="A192" s="256">
        <v>5899</v>
      </c>
    </row>
    <row r="193" spans="1:1">
      <c r="A193" s="256">
        <v>3250</v>
      </c>
    </row>
    <row r="194" spans="1:1">
      <c r="A194" s="256">
        <v>129</v>
      </c>
    </row>
    <row r="195" spans="1:1">
      <c r="A195" s="256">
        <v>29000</v>
      </c>
    </row>
    <row r="196" spans="1:1">
      <c r="A196" s="256">
        <v>4000</v>
      </c>
    </row>
    <row r="197" spans="1:1">
      <c r="A197" s="256">
        <v>519.9</v>
      </c>
    </row>
    <row r="198" spans="1:1">
      <c r="A198" s="256">
        <v>599.9</v>
      </c>
    </row>
    <row r="199" spans="1:1">
      <c r="A199" s="256">
        <v>359.9</v>
      </c>
    </row>
    <row r="200" spans="1:1">
      <c r="A200" s="256">
        <v>399.9</v>
      </c>
    </row>
    <row r="201" spans="1:1">
      <c r="A201" s="256">
        <v>599.9</v>
      </c>
    </row>
    <row r="202" spans="1:1">
      <c r="A202" s="256">
        <v>519.9</v>
      </c>
    </row>
    <row r="203" spans="1:1">
      <c r="A203" s="256">
        <v>699.9</v>
      </c>
    </row>
    <row r="204" spans="1:1">
      <c r="A204" s="256">
        <v>249.5</v>
      </c>
    </row>
    <row r="205" spans="1:1">
      <c r="A205" s="256">
        <v>249.5</v>
      </c>
    </row>
    <row r="206" spans="1:1">
      <c r="A206" s="256">
        <v>349.5</v>
      </c>
    </row>
    <row r="207" spans="1:1">
      <c r="A207" s="256">
        <v>5899</v>
      </c>
    </row>
    <row r="208" spans="1:1">
      <c r="A208" s="256">
        <v>3250</v>
      </c>
    </row>
    <row r="209" spans="1:1">
      <c r="A209" s="256">
        <v>129</v>
      </c>
    </row>
    <row r="210" spans="1:1">
      <c r="A210" s="256">
        <v>405</v>
      </c>
    </row>
    <row r="211" spans="1:1">
      <c r="A211" s="256">
        <v>178.35</v>
      </c>
    </row>
    <row r="212" spans="1:1">
      <c r="A212" s="256">
        <v>362.85</v>
      </c>
    </row>
    <row r="213" spans="1:1">
      <c r="A213" s="256">
        <v>295.2</v>
      </c>
    </row>
    <row r="214" spans="1:1">
      <c r="A214" s="256">
        <v>246</v>
      </c>
    </row>
    <row r="215" spans="1:1">
      <c r="A215" s="256">
        <v>246</v>
      </c>
    </row>
    <row r="216" spans="1:1">
      <c r="A216" s="256">
        <v>200</v>
      </c>
    </row>
    <row r="217" spans="1:1">
      <c r="A217" s="256">
        <v>500</v>
      </c>
    </row>
    <row r="218" spans="1:1">
      <c r="A218" s="256">
        <v>246</v>
      </c>
    </row>
    <row r="219" spans="1:1">
      <c r="A219" s="256">
        <v>3299</v>
      </c>
    </row>
    <row r="220" spans="1:1">
      <c r="A220" s="256">
        <v>299</v>
      </c>
    </row>
    <row r="221" spans="1:1">
      <c r="A221" s="256">
        <v>5899</v>
      </c>
    </row>
    <row r="222" spans="1:1">
      <c r="A222" s="256">
        <v>3250</v>
      </c>
    </row>
    <row r="223" spans="1:1">
      <c r="A223" s="256">
        <v>299.89999999999998</v>
      </c>
    </row>
    <row r="224" spans="1:1">
      <c r="A224" s="256">
        <v>259.89999999999998</v>
      </c>
    </row>
    <row r="225" spans="1:1">
      <c r="A225" s="256">
        <v>189.9</v>
      </c>
    </row>
    <row r="226" spans="1:1">
      <c r="A226" s="256">
        <v>299.89999999999998</v>
      </c>
    </row>
    <row r="227" spans="1:1">
      <c r="A227" s="256">
        <v>349.9</v>
      </c>
    </row>
    <row r="228" spans="1:1">
      <c r="A228" s="256">
        <v>679.6</v>
      </c>
    </row>
    <row r="229" spans="1:1">
      <c r="A229" s="256">
        <v>239.8</v>
      </c>
    </row>
    <row r="230" spans="1:1">
      <c r="A230" s="256">
        <v>669</v>
      </c>
    </row>
    <row r="231" spans="1:1">
      <c r="A231" s="256">
        <v>5899</v>
      </c>
    </row>
    <row r="232" spans="1:1">
      <c r="A232" s="256">
        <v>3250</v>
      </c>
    </row>
    <row r="233" spans="1:1">
      <c r="A233" s="256">
        <v>129</v>
      </c>
    </row>
    <row r="234" spans="1:1">
      <c r="A234" s="256">
        <v>1911.42</v>
      </c>
    </row>
    <row r="235" spans="1:1">
      <c r="A235" s="256">
        <v>5899</v>
      </c>
    </row>
    <row r="236" spans="1:1">
      <c r="A236" s="256">
        <v>3250</v>
      </c>
    </row>
    <row r="237" spans="1:1">
      <c r="A237" s="256">
        <v>129</v>
      </c>
    </row>
    <row r="238" spans="1:1">
      <c r="A238" s="256">
        <v>756.45</v>
      </c>
    </row>
    <row r="239" spans="1:1">
      <c r="A239" s="256">
        <v>709.71</v>
      </c>
    </row>
    <row r="240" spans="1:1">
      <c r="A240" s="256">
        <v>389</v>
      </c>
    </row>
    <row r="241" spans="1:1">
      <c r="A241" s="256">
        <v>284.25</v>
      </c>
    </row>
    <row r="242" spans="1:1">
      <c r="A242" s="256">
        <v>75.89</v>
      </c>
    </row>
    <row r="243" spans="1:1">
      <c r="A243" s="256">
        <v>372.69</v>
      </c>
    </row>
    <row r="244" spans="1:1">
      <c r="A244" s="256">
        <v>82.41</v>
      </c>
    </row>
    <row r="245" spans="1:1">
      <c r="A245" s="256">
        <v>798</v>
      </c>
    </row>
    <row r="246" spans="1:1">
      <c r="A246" s="256">
        <v>419</v>
      </c>
    </row>
    <row r="247" spans="1:1">
      <c r="A247" s="256">
        <v>699.9</v>
      </c>
    </row>
    <row r="248" spans="1:1">
      <c r="A248" s="256">
        <v>469</v>
      </c>
    </row>
    <row r="249" spans="1:1">
      <c r="A249" s="256">
        <v>685.11</v>
      </c>
    </row>
    <row r="250" spans="1:1">
      <c r="A250" s="256">
        <v>3600</v>
      </c>
    </row>
    <row r="251" spans="1:1">
      <c r="A251" s="256">
        <v>7000</v>
      </c>
    </row>
    <row r="252" spans="1:1">
      <c r="A252" s="256">
        <v>951</v>
      </c>
    </row>
    <row r="253" spans="1:1">
      <c r="A253" s="256">
        <v>5899</v>
      </c>
    </row>
    <row r="254" spans="1:1">
      <c r="A254" s="256">
        <v>3250</v>
      </c>
    </row>
    <row r="255" spans="1:1">
      <c r="A255" s="256">
        <v>3000</v>
      </c>
    </row>
    <row r="256" spans="1:1">
      <c r="A256" s="256">
        <v>3600</v>
      </c>
    </row>
    <row r="257" spans="1:1">
      <c r="A257" s="256">
        <v>5899</v>
      </c>
    </row>
    <row r="258" spans="1:1">
      <c r="A258" s="256">
        <v>3250</v>
      </c>
    </row>
    <row r="259" spans="1:1">
      <c r="A259" s="256">
        <v>129</v>
      </c>
    </row>
    <row r="260" spans="1:1">
      <c r="A260" s="256">
        <v>3000</v>
      </c>
    </row>
    <row r="261" spans="1:1">
      <c r="A261" s="256">
        <v>2000</v>
      </c>
    </row>
    <row r="262" spans="1:1">
      <c r="A262" s="256">
        <v>540</v>
      </c>
    </row>
    <row r="263" spans="1:1">
      <c r="A263" s="256">
        <v>380</v>
      </c>
    </row>
    <row r="264" spans="1:1">
      <c r="A264" s="256">
        <v>299</v>
      </c>
    </row>
    <row r="265" spans="1:1">
      <c r="A265" s="256">
        <v>100</v>
      </c>
    </row>
    <row r="266" spans="1:1">
      <c r="A266" s="256">
        <v>79.989999999999995</v>
      </c>
    </row>
    <row r="267" spans="1:1">
      <c r="A267" s="256">
        <v>679</v>
      </c>
    </row>
    <row r="268" spans="1:1">
      <c r="A268" s="256">
        <v>260</v>
      </c>
    </row>
    <row r="269" spans="1:1">
      <c r="A269" s="256">
        <v>1911.42</v>
      </c>
    </row>
    <row r="270" spans="1:1">
      <c r="A270" s="256">
        <v>1500</v>
      </c>
    </row>
    <row r="271" spans="1:1">
      <c r="A271" s="256">
        <v>3600</v>
      </c>
    </row>
    <row r="273" spans="1:1">
      <c r="A273" s="256">
        <v>4800</v>
      </c>
    </row>
    <row r="274" spans="1:1">
      <c r="A274" s="256">
        <v>920</v>
      </c>
    </row>
    <row r="275" spans="1:1">
      <c r="A275" s="256">
        <v>540</v>
      </c>
    </row>
    <row r="276" spans="1:1">
      <c r="A276" s="256">
        <v>260</v>
      </c>
    </row>
    <row r="277" spans="1:1">
      <c r="A277" s="256">
        <v>135</v>
      </c>
    </row>
    <row r="278" spans="1:1">
      <c r="A278" s="256">
        <v>400</v>
      </c>
    </row>
    <row r="279" spans="1:1">
      <c r="A279" s="256">
        <v>100</v>
      </c>
    </row>
    <row r="280" spans="1:1">
      <c r="A280" s="256">
        <v>40</v>
      </c>
    </row>
    <row r="281" spans="1:1">
      <c r="A281" s="256">
        <v>2000</v>
      </c>
    </row>
    <row r="282" spans="1:1">
      <c r="A282" s="256">
        <v>3000</v>
      </c>
    </row>
    <row r="283" spans="1:1">
      <c r="A283" s="256">
        <v>3250</v>
      </c>
    </row>
    <row r="284" spans="1:1">
      <c r="A284" s="256">
        <v>189.9</v>
      </c>
    </row>
    <row r="285" spans="1:1">
      <c r="A285" s="256">
        <v>651.21</v>
      </c>
    </row>
    <row r="286" spans="1:1">
      <c r="A286" s="256">
        <v>6972</v>
      </c>
    </row>
    <row r="287" spans="1:1">
      <c r="A287" s="256">
        <v>867</v>
      </c>
    </row>
    <row r="288" spans="1:1">
      <c r="A288" s="256">
        <v>147</v>
      </c>
    </row>
    <row r="289" spans="1:1">
      <c r="A289" s="256">
        <v>4830.7</v>
      </c>
    </row>
    <row r="290" spans="1:1">
      <c r="A290" s="256">
        <v>7200</v>
      </c>
    </row>
    <row r="291" spans="1:1">
      <c r="A291" s="256">
        <v>11798</v>
      </c>
    </row>
    <row r="292" spans="1:1">
      <c r="A292" s="256">
        <v>6500</v>
      </c>
    </row>
    <row r="293" spans="1:1">
      <c r="A293" s="256">
        <v>1911.42</v>
      </c>
    </row>
    <row r="294" spans="1:1">
      <c r="A294" s="256">
        <v>3196</v>
      </c>
    </row>
    <row r="295" spans="1:1">
      <c r="A295" s="256">
        <v>2602</v>
      </c>
    </row>
    <row r="296" spans="1:1">
      <c r="A296" s="256">
        <v>498.15</v>
      </c>
    </row>
    <row r="297" spans="1:1">
      <c r="A297" s="256">
        <v>265</v>
      </c>
    </row>
    <row r="298" spans="1:1">
      <c r="A298" s="256">
        <v>499.9</v>
      </c>
    </row>
    <row r="299" spans="1:1">
      <c r="A299" s="256">
        <v>549.9</v>
      </c>
    </row>
    <row r="300" spans="1:1">
      <c r="A300" s="256">
        <v>459.9</v>
      </c>
    </row>
    <row r="301" spans="1:1">
      <c r="A301" s="256">
        <v>399.9</v>
      </c>
    </row>
    <row r="302" spans="1:1">
      <c r="A302" s="256">
        <v>899.9</v>
      </c>
    </row>
    <row r="303" spans="1:1">
      <c r="A303" s="256">
        <v>899.9</v>
      </c>
    </row>
    <row r="304" spans="1:1">
      <c r="A304" s="256">
        <v>899.9</v>
      </c>
    </row>
    <row r="305" spans="1:1">
      <c r="A305" s="256">
        <v>345.31</v>
      </c>
    </row>
    <row r="306" spans="1:1">
      <c r="A306" s="256">
        <v>239.9</v>
      </c>
    </row>
    <row r="307" spans="1:1">
      <c r="A307" s="256">
        <v>3600</v>
      </c>
    </row>
    <row r="308" spans="1:1">
      <c r="A308" s="256">
        <v>699.9</v>
      </c>
    </row>
    <row r="309" spans="1:1">
      <c r="A309" s="256">
        <v>119.39999999999999</v>
      </c>
    </row>
    <row r="310" spans="1:1">
      <c r="A310" s="256">
        <v>39.9</v>
      </c>
    </row>
    <row r="311" spans="1:1">
      <c r="A311" s="256">
        <v>239.39999999999998</v>
      </c>
    </row>
    <row r="312" spans="1:1">
      <c r="A312" s="256">
        <v>259.89999999999998</v>
      </c>
    </row>
    <row r="313" spans="1:1">
      <c r="A313" s="256">
        <v>669</v>
      </c>
    </row>
    <row r="314" spans="1:1">
      <c r="A314" s="256">
        <v>5899</v>
      </c>
    </row>
    <row r="315" spans="1:1">
      <c r="A315" s="256">
        <v>3250</v>
      </c>
    </row>
    <row r="316" spans="1:1">
      <c r="A316" s="256">
        <v>1911.42</v>
      </c>
    </row>
    <row r="317" spans="1:1">
      <c r="A317" s="256">
        <v>129</v>
      </c>
    </row>
    <row r="318" spans="1:1">
      <c r="A318" s="256">
        <v>1190.7</v>
      </c>
    </row>
    <row r="319" spans="1:1">
      <c r="A319" s="256">
        <v>1464.93</v>
      </c>
    </row>
    <row r="320" spans="1:1">
      <c r="A320" s="256">
        <v>500</v>
      </c>
    </row>
    <row r="321" spans="1:1">
      <c r="A321" s="256">
        <v>549.9</v>
      </c>
    </row>
    <row r="322" spans="1:1">
      <c r="A322" s="256">
        <v>459.9</v>
      </c>
    </row>
    <row r="323" spans="1:1">
      <c r="A323" s="256">
        <v>209.9</v>
      </c>
    </row>
    <row r="324" spans="1:1">
      <c r="A324" s="256">
        <v>999</v>
      </c>
    </row>
    <row r="325" spans="1:1">
      <c r="A325" s="256">
        <v>10000</v>
      </c>
    </row>
    <row r="326" spans="1:1">
      <c r="A326" s="256">
        <v>2000</v>
      </c>
    </row>
    <row r="327" spans="1:1">
      <c r="A327" s="256">
        <v>3000</v>
      </c>
    </row>
    <row r="328" spans="1:1">
      <c r="A328" s="256">
        <v>2000</v>
      </c>
    </row>
    <row r="329" spans="1:1">
      <c r="A329" s="256">
        <v>3250</v>
      </c>
    </row>
    <row r="330" spans="1:1">
      <c r="A330" s="256">
        <v>526.44000000000005</v>
      </c>
    </row>
    <row r="331" spans="1:1">
      <c r="A331" s="256">
        <v>372.69</v>
      </c>
    </row>
    <row r="332" spans="1:1">
      <c r="A332" s="256">
        <v>1911.42</v>
      </c>
    </row>
    <row r="333" spans="1:1">
      <c r="A333" s="256">
        <v>5899</v>
      </c>
    </row>
    <row r="334" spans="1:1">
      <c r="A334" s="256">
        <v>3250</v>
      </c>
    </row>
    <row r="335" spans="1:1">
      <c r="A335" s="256">
        <v>129</v>
      </c>
    </row>
    <row r="336" spans="1:1">
      <c r="A336" s="256">
        <v>955</v>
      </c>
    </row>
    <row r="337" spans="1:1">
      <c r="A337" s="256">
        <v>2000</v>
      </c>
    </row>
    <row r="338" spans="1:1">
      <c r="A338" s="256">
        <v>664.2</v>
      </c>
    </row>
    <row r="339" spans="1:1">
      <c r="A339" s="256">
        <v>169.9</v>
      </c>
    </row>
    <row r="340" spans="1:1">
      <c r="A340" s="256">
        <v>469.86</v>
      </c>
    </row>
    <row r="341" spans="1:1">
      <c r="A341" s="256">
        <v>59.9</v>
      </c>
    </row>
    <row r="342" spans="1:1">
      <c r="A342" s="256">
        <v>84.9</v>
      </c>
    </row>
    <row r="343" spans="1:1">
      <c r="A343" s="256">
        <v>36</v>
      </c>
    </row>
    <row r="344" spans="1:1">
      <c r="A344" s="256">
        <v>299.89999999999998</v>
      </c>
    </row>
    <row r="345" spans="1:1">
      <c r="A345" s="256">
        <v>399.8</v>
      </c>
    </row>
    <row r="346" spans="1:1">
      <c r="A346" s="256">
        <v>98</v>
      </c>
    </row>
    <row r="347" spans="1:1">
      <c r="A347" s="256">
        <v>3200</v>
      </c>
    </row>
    <row r="348" spans="1:1">
      <c r="A348" s="256">
        <v>9750</v>
      </c>
    </row>
    <row r="349" spans="1:1">
      <c r="A349" s="256">
        <v>279.8</v>
      </c>
    </row>
    <row r="350" spans="1:1">
      <c r="A350" s="256">
        <v>8990</v>
      </c>
    </row>
    <row r="351" spans="1:1">
      <c r="A351" s="256">
        <v>56.9</v>
      </c>
    </row>
    <row r="352" spans="1:1">
      <c r="A352" s="256">
        <v>500</v>
      </c>
    </row>
    <row r="353" spans="1:1">
      <c r="A353" s="256">
        <v>1200</v>
      </c>
    </row>
    <row r="354" spans="1:1">
      <c r="A354" s="256">
        <v>600</v>
      </c>
    </row>
    <row r="355" spans="1:1">
      <c r="A355" s="256">
        <v>59.9</v>
      </c>
    </row>
    <row r="356" spans="1:1">
      <c r="A356" s="256">
        <v>45.9</v>
      </c>
    </row>
    <row r="357" spans="1:1">
      <c r="A357" s="256">
        <v>45.9</v>
      </c>
    </row>
    <row r="358" spans="1:1">
      <c r="A358" s="256">
        <v>45.9</v>
      </c>
    </row>
    <row r="359" spans="1:1">
      <c r="A359" s="256">
        <v>4000</v>
      </c>
    </row>
    <row r="360" spans="1:1">
      <c r="A360" s="256">
        <v>10000</v>
      </c>
    </row>
    <row r="361" spans="1:1">
      <c r="A361" s="256">
        <v>400</v>
      </c>
    </row>
    <row r="362" spans="1:1">
      <c r="A362" s="256">
        <v>0</v>
      </c>
    </row>
    <row r="363" spans="1:1">
      <c r="A363" s="256">
        <v>0</v>
      </c>
    </row>
    <row r="364" spans="1:1">
      <c r="A364" s="256">
        <v>1500</v>
      </c>
    </row>
    <row r="366" spans="1:1">
      <c r="A366" s="256">
        <v>500</v>
      </c>
    </row>
    <row r="367" spans="1:1">
      <c r="A367" s="256">
        <v>400</v>
      </c>
    </row>
    <row r="368" spans="1:1">
      <c r="A368" s="256">
        <v>1800</v>
      </c>
    </row>
    <row r="369" spans="1:1">
      <c r="A369" s="256">
        <v>800</v>
      </c>
    </row>
    <row r="370" spans="1:1">
      <c r="A370" s="256">
        <v>868</v>
      </c>
    </row>
    <row r="371" spans="1:1">
      <c r="A371" s="256">
        <v>16180</v>
      </c>
    </row>
    <row r="372" spans="1:1">
      <c r="A372" s="256">
        <v>800</v>
      </c>
    </row>
    <row r="373" spans="1:1">
      <c r="A373" s="256">
        <v>2000</v>
      </c>
    </row>
    <row r="374" spans="1:1">
      <c r="A374" s="256">
        <v>3779</v>
      </c>
    </row>
    <row r="375" spans="1:1">
      <c r="A375" s="256">
        <v>1500</v>
      </c>
    </row>
    <row r="376" spans="1:1">
      <c r="A376" s="256">
        <v>99.9</v>
      </c>
    </row>
    <row r="377" spans="1:1">
      <c r="A377" s="256">
        <v>139.30000000000001</v>
      </c>
    </row>
    <row r="378" spans="1:1">
      <c r="A378" s="256">
        <v>29.9</v>
      </c>
    </row>
    <row r="379" spans="1:1">
      <c r="A379" s="256">
        <v>149.9</v>
      </c>
    </row>
    <row r="380" spans="1:1">
      <c r="A380" s="256">
        <v>149.9</v>
      </c>
    </row>
    <row r="381" spans="1:1">
      <c r="A381" s="256">
        <v>49.9</v>
      </c>
    </row>
    <row r="382" spans="1:1">
      <c r="A382" s="256">
        <v>99.9</v>
      </c>
    </row>
    <row r="383" spans="1:1">
      <c r="A383" s="256">
        <v>239.8</v>
      </c>
    </row>
    <row r="384" spans="1:1">
      <c r="A384" s="256">
        <v>59.9</v>
      </c>
    </row>
    <row r="385" spans="1:1">
      <c r="A385" s="256">
        <v>91.8</v>
      </c>
    </row>
    <row r="386" spans="1:1">
      <c r="A386" s="256">
        <v>259.89999999999998</v>
      </c>
    </row>
    <row r="387" spans="1:1">
      <c r="A387" s="256">
        <v>29.9</v>
      </c>
    </row>
    <row r="388" spans="1:1">
      <c r="A388" s="256">
        <v>299.89999999999998</v>
      </c>
    </row>
    <row r="389" spans="1:1">
      <c r="A389" s="256">
        <v>199.5</v>
      </c>
    </row>
    <row r="390" spans="1:1">
      <c r="A390" s="256">
        <v>99.9</v>
      </c>
    </row>
    <row r="391" spans="1:1">
      <c r="A391" s="256">
        <v>3499.9</v>
      </c>
    </row>
    <row r="392" spans="1:1">
      <c r="A392" s="256">
        <v>899.9</v>
      </c>
    </row>
    <row r="393" spans="1:1">
      <c r="A393" s="256">
        <v>899.9</v>
      </c>
    </row>
    <row r="394" spans="1:1">
      <c r="A394" s="256">
        <v>290</v>
      </c>
    </row>
    <row r="395" spans="1:1">
      <c r="A395" s="256">
        <v>739</v>
      </c>
    </row>
    <row r="396" spans="1:1">
      <c r="A396" s="256">
        <v>93.9</v>
      </c>
    </row>
    <row r="397" spans="1:1">
      <c r="A397" s="256">
        <v>2000</v>
      </c>
    </row>
    <row r="398" spans="1:1">
      <c r="A398" s="256">
        <v>1532</v>
      </c>
    </row>
    <row r="399" spans="1:1">
      <c r="A399" s="256">
        <v>2100</v>
      </c>
    </row>
    <row r="400" spans="1:1">
      <c r="A400" s="256">
        <v>300</v>
      </c>
    </row>
    <row r="401" spans="1:1">
      <c r="A401" s="256">
        <v>18895</v>
      </c>
    </row>
    <row r="402" spans="1:1">
      <c r="A402" s="256">
        <v>10000</v>
      </c>
    </row>
    <row r="403" spans="1:1">
      <c r="A403" s="256">
        <v>2100</v>
      </c>
    </row>
    <row r="404" spans="1:1">
      <c r="A404" s="256">
        <v>0</v>
      </c>
    </row>
    <row r="405" spans="1:1">
      <c r="A405" s="256">
        <v>359.9</v>
      </c>
    </row>
    <row r="406" spans="1:1">
      <c r="A406" s="256">
        <v>359.9</v>
      </c>
    </row>
    <row r="407" spans="1:1">
      <c r="A407" s="256">
        <v>389</v>
      </c>
    </row>
    <row r="408" spans="1:1">
      <c r="A408" s="256">
        <v>389</v>
      </c>
    </row>
    <row r="409" spans="1:1">
      <c r="A409" s="256">
        <v>129.9</v>
      </c>
    </row>
    <row r="410" spans="1:1">
      <c r="A410" s="256">
        <v>279.8</v>
      </c>
    </row>
    <row r="411" spans="1:1">
      <c r="A411" s="256">
        <v>149.9</v>
      </c>
    </row>
    <row r="412" spans="1:1">
      <c r="A412" s="256">
        <v>251.6</v>
      </c>
    </row>
    <row r="413" spans="1:1">
      <c r="A413" s="256">
        <v>263.60000000000002</v>
      </c>
    </row>
    <row r="414" spans="1:1">
      <c r="A414" s="256">
        <v>395.40000000000003</v>
      </c>
    </row>
    <row r="415" spans="1:1">
      <c r="A415" s="256">
        <v>455.40000000000003</v>
      </c>
    </row>
    <row r="416" spans="1:1">
      <c r="A416" s="256">
        <v>7999.2</v>
      </c>
    </row>
    <row r="417" spans="1:1">
      <c r="A417" s="256">
        <v>251.6</v>
      </c>
    </row>
    <row r="418" spans="1:1">
      <c r="A418" s="256">
        <v>263.60000000000002</v>
      </c>
    </row>
    <row r="419" spans="1:1">
      <c r="A419" s="256">
        <v>395.40000000000003</v>
      </c>
    </row>
    <row r="420" spans="1:1">
      <c r="A420" s="256">
        <v>455.40000000000003</v>
      </c>
    </row>
    <row r="421" spans="1:1">
      <c r="A421" s="256">
        <v>9143.82</v>
      </c>
    </row>
    <row r="422" spans="1:1">
      <c r="A422" s="256">
        <v>0</v>
      </c>
    </row>
    <row r="423" spans="1:1">
      <c r="A423" s="256">
        <v>999.8</v>
      </c>
    </row>
    <row r="424" spans="1:1">
      <c r="A424" s="256">
        <v>2399.8000000000002</v>
      </c>
    </row>
    <row r="425" spans="1:1">
      <c r="A425" s="256">
        <v>4095</v>
      </c>
    </row>
    <row r="426" spans="1:1">
      <c r="A426" s="256">
        <v>0</v>
      </c>
    </row>
    <row r="427" spans="1:1">
      <c r="A427" s="256">
        <v>12792</v>
      </c>
    </row>
    <row r="428" spans="1:1">
      <c r="A428" s="256">
        <v>895.44</v>
      </c>
    </row>
    <row r="430" spans="1:1">
      <c r="A430" s="256">
        <v>0</v>
      </c>
    </row>
    <row r="431" spans="1:1">
      <c r="A431" s="256">
        <v>0</v>
      </c>
    </row>
    <row r="432" spans="1:1">
      <c r="A432" s="256">
        <v>383.76</v>
      </c>
    </row>
    <row r="433" spans="1:1">
      <c r="A433" s="256">
        <v>250</v>
      </c>
    </row>
    <row r="434" spans="1:1">
      <c r="A434" s="256">
        <v>200</v>
      </c>
    </row>
    <row r="435" spans="1:1">
      <c r="A435" s="256">
        <v>594.09</v>
      </c>
    </row>
    <row r="436" spans="1:1">
      <c r="A436" s="256">
        <v>182.04</v>
      </c>
    </row>
    <row r="437" spans="1:1">
      <c r="A437" s="256">
        <v>1188.18</v>
      </c>
    </row>
    <row r="438" spans="1:1">
      <c r="A438" s="256">
        <v>1279.2</v>
      </c>
    </row>
    <row r="439" spans="1:1">
      <c r="A439" s="256">
        <v>0</v>
      </c>
    </row>
    <row r="440" spans="1:1">
      <c r="A440" s="256">
        <v>0</v>
      </c>
    </row>
    <row r="441" spans="1:1">
      <c r="A441" s="256">
        <v>0</v>
      </c>
    </row>
    <row r="442" spans="1:1">
      <c r="A442" s="256">
        <v>0</v>
      </c>
    </row>
    <row r="443" spans="1:1">
      <c r="A443" s="256">
        <v>0</v>
      </c>
    </row>
    <row r="444" spans="1:1">
      <c r="A444" s="256">
        <v>0</v>
      </c>
    </row>
    <row r="445" spans="1:1">
      <c r="A445" s="256">
        <v>1350</v>
      </c>
    </row>
    <row r="446" spans="1:1">
      <c r="A446" s="256">
        <v>0</v>
      </c>
    </row>
    <row r="447" spans="1:1">
      <c r="A447" s="256">
        <v>1170</v>
      </c>
    </row>
    <row r="448" spans="1:1">
      <c r="A448" s="256">
        <v>3080</v>
      </c>
    </row>
    <row r="449" spans="1:1">
      <c r="A449" s="256">
        <v>404.67</v>
      </c>
    </row>
    <row r="450" spans="1:1">
      <c r="A450" s="256">
        <v>200</v>
      </c>
    </row>
    <row r="451" spans="1:1">
      <c r="A451" s="256">
        <v>250</v>
      </c>
    </row>
    <row r="452" spans="1:1">
      <c r="A452" s="256">
        <v>10800</v>
      </c>
    </row>
    <row r="453" spans="1:1">
      <c r="A453" s="256">
        <v>5000</v>
      </c>
    </row>
    <row r="454" spans="1:1">
      <c r="A454" s="256">
        <v>780</v>
      </c>
    </row>
    <row r="455" spans="1:1">
      <c r="A455" s="256">
        <v>990</v>
      </c>
    </row>
    <row r="456" spans="1:1">
      <c r="A456" s="256">
        <v>7960</v>
      </c>
    </row>
    <row r="457" spans="1:1">
      <c r="A457" s="256">
        <v>800</v>
      </c>
    </row>
    <row r="458" spans="1:1">
      <c r="A458" s="256">
        <v>300</v>
      </c>
    </row>
    <row r="459" spans="1:1">
      <c r="A459" s="256">
        <v>530</v>
      </c>
    </row>
    <row r="460" spans="1:1">
      <c r="A460" s="256">
        <v>3750</v>
      </c>
    </row>
    <row r="461" spans="1:1">
      <c r="A461" s="256">
        <v>780</v>
      </c>
    </row>
    <row r="462" spans="1:1">
      <c r="A462" s="256">
        <v>1080</v>
      </c>
    </row>
    <row r="463" spans="1:1">
      <c r="A463" s="256">
        <v>2100</v>
      </c>
    </row>
    <row r="464" spans="1:1">
      <c r="A464" s="256">
        <v>3200</v>
      </c>
    </row>
    <row r="465" spans="1:1">
      <c r="A465" s="256">
        <v>1260</v>
      </c>
    </row>
    <row r="466" spans="1:1">
      <c r="A466" s="256">
        <v>1050</v>
      </c>
    </row>
    <row r="467" spans="1:1">
      <c r="A467" s="256">
        <v>210</v>
      </c>
    </row>
    <row r="468" spans="1:1">
      <c r="A468" s="256">
        <v>10350</v>
      </c>
    </row>
    <row r="469" spans="1:1">
      <c r="A469" s="256">
        <v>22674</v>
      </c>
    </row>
    <row r="470" spans="1:1">
      <c r="A470" s="256">
        <v>620</v>
      </c>
    </row>
    <row r="471" spans="1:1">
      <c r="A471" s="256">
        <v>170</v>
      </c>
    </row>
    <row r="472" spans="1:1">
      <c r="A472" s="256">
        <v>2100</v>
      </c>
    </row>
    <row r="473" spans="1:1">
      <c r="A473" s="256">
        <v>1500</v>
      </c>
    </row>
    <row r="474" spans="1:1">
      <c r="A474" s="256">
        <v>6000</v>
      </c>
    </row>
    <row r="475" spans="1:1">
      <c r="A475" s="256">
        <v>500</v>
      </c>
    </row>
    <row r="476" spans="1:1">
      <c r="A476" s="256">
        <v>300</v>
      </c>
    </row>
    <row r="477" spans="1:1">
      <c r="A477" s="256">
        <v>200</v>
      </c>
    </row>
    <row r="478" spans="1:1">
      <c r="A478" s="256">
        <v>10379</v>
      </c>
    </row>
    <row r="479" spans="1:1">
      <c r="A479" s="256">
        <v>1100</v>
      </c>
    </row>
    <row r="480" spans="1:1">
      <c r="A480" s="256">
        <v>150</v>
      </c>
    </row>
    <row r="481" spans="1:1">
      <c r="A481" s="256">
        <v>240</v>
      </c>
    </row>
    <row r="482" spans="1:1">
      <c r="A482" s="256">
        <v>100</v>
      </c>
    </row>
    <row r="483" spans="1:1">
      <c r="A483" s="256">
        <v>3600</v>
      </c>
    </row>
    <row r="484" spans="1:1">
      <c r="A484" s="256">
        <v>1880</v>
      </c>
    </row>
    <row r="485" spans="1:1">
      <c r="A485" s="256">
        <v>835.21</v>
      </c>
    </row>
    <row r="486" spans="1:1">
      <c r="A486" s="256">
        <v>1159.8</v>
      </c>
    </row>
    <row r="487" spans="1:1">
      <c r="A487" s="256">
        <v>190</v>
      </c>
    </row>
    <row r="488" spans="1:1">
      <c r="A488" s="256">
        <v>1945.86</v>
      </c>
    </row>
    <row r="489" spans="1:1">
      <c r="A489" s="256">
        <v>1029.51</v>
      </c>
    </row>
    <row r="490" spans="1:1">
      <c r="A490" s="256">
        <v>4645</v>
      </c>
    </row>
    <row r="491" spans="1:1">
      <c r="A491" s="256">
        <v>1000</v>
      </c>
    </row>
    <row r="492" spans="1:1">
      <c r="A492" s="256">
        <v>800</v>
      </c>
    </row>
    <row r="493" spans="1:1">
      <c r="A493" s="256">
        <v>500</v>
      </c>
    </row>
    <row r="494" spans="1:1">
      <c r="A494" s="256">
        <v>1050</v>
      </c>
    </row>
    <row r="495" spans="1:1">
      <c r="A495" s="256">
        <v>0</v>
      </c>
    </row>
    <row r="496" spans="1:1">
      <c r="A496" s="256">
        <v>0</v>
      </c>
    </row>
    <row r="497" spans="1:1">
      <c r="A497" s="256">
        <v>0</v>
      </c>
    </row>
    <row r="498" spans="1:1">
      <c r="A498" s="256">
        <v>2100</v>
      </c>
    </row>
    <row r="499" spans="1:1">
      <c r="A499" s="256">
        <v>2135</v>
      </c>
    </row>
    <row r="500" spans="1:1">
      <c r="A500" s="256">
        <v>700</v>
      </c>
    </row>
    <row r="501" spans="1:1">
      <c r="A501" s="256">
        <v>500</v>
      </c>
    </row>
    <row r="502" spans="1:1">
      <c r="A502" s="256">
        <v>400</v>
      </c>
    </row>
    <row r="503" spans="1:1">
      <c r="A503" s="256">
        <v>4000</v>
      </c>
    </row>
    <row r="504" spans="1:1">
      <c r="A504" s="256">
        <v>16000</v>
      </c>
    </row>
    <row r="505" spans="1:1">
      <c r="A505" s="256">
        <v>5934</v>
      </c>
    </row>
    <row r="506" spans="1:1">
      <c r="A506" s="256">
        <v>0</v>
      </c>
    </row>
    <row r="507" spans="1:1">
      <c r="A507" s="256">
        <v>0</v>
      </c>
    </row>
    <row r="508" spans="1:1">
      <c r="A508" s="256">
        <v>1000</v>
      </c>
    </row>
    <row r="509" spans="1:1">
      <c r="A509" s="256">
        <v>2000</v>
      </c>
    </row>
    <row r="510" spans="1:1">
      <c r="A510" s="256">
        <v>1800</v>
      </c>
    </row>
    <row r="511" spans="1:1">
      <c r="A511" s="256">
        <v>2800</v>
      </c>
    </row>
    <row r="512" spans="1:1">
      <c r="A512" s="256">
        <v>0</v>
      </c>
    </row>
    <row r="513" spans="1:1">
      <c r="A513" s="256">
        <v>2600</v>
      </c>
    </row>
    <row r="514" spans="1:1">
      <c r="A514" s="256">
        <v>0</v>
      </c>
    </row>
    <row r="515" spans="1:1">
      <c r="A515" s="256">
        <v>0</v>
      </c>
    </row>
    <row r="517" spans="1:1">
      <c r="A517" s="256">
        <v>0</v>
      </c>
    </row>
    <row r="518" spans="1:1">
      <c r="A518" s="256">
        <v>0</v>
      </c>
    </row>
    <row r="519" spans="1:1">
      <c r="A519" s="256">
        <v>519.9</v>
      </c>
    </row>
    <row r="520" spans="1:1">
      <c r="A520" s="256">
        <v>0</v>
      </c>
    </row>
    <row r="521" spans="1:1">
      <c r="A521" s="256">
        <v>5899</v>
      </c>
    </row>
    <row r="522" spans="1:1">
      <c r="A522" s="256">
        <v>3250</v>
      </c>
    </row>
    <row r="523" spans="1:1">
      <c r="A523" s="256">
        <v>2280</v>
      </c>
    </row>
    <row r="524" spans="1:1">
      <c r="A524" s="256">
        <v>459.9</v>
      </c>
    </row>
    <row r="525" spans="1:1">
      <c r="A525" s="256">
        <v>0</v>
      </c>
    </row>
    <row r="526" spans="1:1">
      <c r="A526" s="256">
        <v>0</v>
      </c>
    </row>
    <row r="527" spans="1:1">
      <c r="A527" s="256">
        <v>3250</v>
      </c>
    </row>
    <row r="528" spans="1:1">
      <c r="A528" s="256">
        <v>0</v>
      </c>
    </row>
    <row r="529" spans="1:1">
      <c r="A529" s="256">
        <v>0</v>
      </c>
    </row>
    <row r="530" spans="1:1">
      <c r="A530" s="256">
        <v>349.9</v>
      </c>
    </row>
    <row r="531" spans="1:1">
      <c r="A531" s="256">
        <v>2280</v>
      </c>
    </row>
    <row r="532" spans="1:1">
      <c r="A532" s="256">
        <v>0</v>
      </c>
    </row>
    <row r="533" spans="1:1">
      <c r="A533" s="256">
        <v>2199</v>
      </c>
    </row>
    <row r="534" spans="1:1">
      <c r="A534" s="256">
        <v>0</v>
      </c>
    </row>
    <row r="535" spans="1:1">
      <c r="A535" s="256">
        <v>1099</v>
      </c>
    </row>
    <row r="536" spans="1:1">
      <c r="A536" s="256">
        <v>579</v>
      </c>
    </row>
    <row r="537" spans="1:1">
      <c r="A537" s="256">
        <v>3250</v>
      </c>
    </row>
    <row r="538" spans="1:1">
      <c r="A538" s="256">
        <v>2280</v>
      </c>
    </row>
    <row r="539" spans="1:1">
      <c r="A539" s="256">
        <v>399</v>
      </c>
    </row>
    <row r="540" spans="1:1">
      <c r="A540" s="256">
        <v>299.89999999999998</v>
      </c>
    </row>
    <row r="541" spans="1:1">
      <c r="A541" s="256">
        <v>179.9</v>
      </c>
    </row>
    <row r="542" spans="1:1">
      <c r="A542" s="256">
        <v>3250</v>
      </c>
    </row>
    <row r="543" spans="1:1">
      <c r="A543" s="256">
        <v>2000</v>
      </c>
    </row>
    <row r="544" spans="1:1">
      <c r="A544" s="256">
        <v>0</v>
      </c>
    </row>
    <row r="545" spans="1:1">
      <c r="A545" s="256">
        <v>2280</v>
      </c>
    </row>
    <row r="546" spans="1:1">
      <c r="A546" s="256">
        <v>459.9</v>
      </c>
    </row>
    <row r="547" spans="1:1">
      <c r="A547" s="256">
        <v>459.9</v>
      </c>
    </row>
    <row r="548" spans="1:1">
      <c r="A548" s="256">
        <v>0</v>
      </c>
    </row>
    <row r="549" spans="1:1">
      <c r="A549" s="256">
        <v>3250</v>
      </c>
    </row>
    <row r="550" spans="1:1">
      <c r="A550" s="256">
        <v>2000</v>
      </c>
    </row>
    <row r="551" spans="1:1">
      <c r="A551" s="256">
        <v>0</v>
      </c>
    </row>
    <row r="552" spans="1:1">
      <c r="A552" s="256">
        <v>2280</v>
      </c>
    </row>
    <row r="553" spans="1:1">
      <c r="A553" s="256">
        <v>459.9</v>
      </c>
    </row>
    <row r="554" spans="1:1">
      <c r="A554" s="256">
        <v>459.9</v>
      </c>
    </row>
    <row r="555" spans="1:1">
      <c r="A555" s="256">
        <v>519.9</v>
      </c>
    </row>
    <row r="556" spans="1:1">
      <c r="A556" s="256">
        <v>459.9</v>
      </c>
    </row>
    <row r="557" spans="1:1">
      <c r="A557" s="256">
        <v>467.4</v>
      </c>
    </row>
    <row r="558" spans="1:1">
      <c r="A558" s="256">
        <v>669</v>
      </c>
    </row>
    <row r="559" spans="1:1">
      <c r="A559" s="256">
        <v>0</v>
      </c>
    </row>
    <row r="560" spans="1:1">
      <c r="A560" s="256">
        <v>3250</v>
      </c>
    </row>
    <row r="561" spans="1:1">
      <c r="A561" s="256">
        <v>2000</v>
      </c>
    </row>
    <row r="562" spans="1:1">
      <c r="A562" s="256">
        <v>2280</v>
      </c>
    </row>
    <row r="563" spans="1:1">
      <c r="A563" s="256">
        <v>2000</v>
      </c>
    </row>
    <row r="564" spans="1:1">
      <c r="A564" s="256">
        <v>0</v>
      </c>
    </row>
    <row r="565" spans="1:1">
      <c r="A565" s="256">
        <v>3250</v>
      </c>
    </row>
    <row r="566" spans="1:1">
      <c r="A566" s="256">
        <v>2280</v>
      </c>
    </row>
    <row r="567" spans="1:1">
      <c r="A567" s="256">
        <v>8500</v>
      </c>
    </row>
    <row r="568" spans="1:1">
      <c r="A568" s="256">
        <v>2500</v>
      </c>
    </row>
    <row r="569" spans="1:1">
      <c r="A569" s="256">
        <v>1500</v>
      </c>
    </row>
    <row r="570" spans="1:1">
      <c r="A570" s="256">
        <v>0</v>
      </c>
    </row>
    <row r="571" spans="1:1">
      <c r="A571" s="256">
        <v>3250</v>
      </c>
    </row>
    <row r="572" spans="1:1">
      <c r="A572" s="256">
        <v>5899</v>
      </c>
    </row>
    <row r="573" spans="1:1">
      <c r="A573" s="256">
        <v>2000</v>
      </c>
    </row>
    <row r="574" spans="1:1">
      <c r="A574" s="256">
        <v>435.24</v>
      </c>
    </row>
    <row r="575" spans="1:1">
      <c r="A575" s="256">
        <v>442.8</v>
      </c>
    </row>
    <row r="576" spans="1:1">
      <c r="A576" s="256">
        <v>466.17</v>
      </c>
    </row>
    <row r="577" spans="1:1">
      <c r="A577" s="256">
        <v>324</v>
      </c>
    </row>
    <row r="578" spans="1:1">
      <c r="A578" s="256">
        <v>951</v>
      </c>
    </row>
    <row r="579" spans="1:1">
      <c r="A579" s="256">
        <v>348.09</v>
      </c>
    </row>
    <row r="582" spans="1:1">
      <c r="A582" s="256">
        <v>2280</v>
      </c>
    </row>
    <row r="583" spans="1:1">
      <c r="A583" s="256">
        <v>459.9</v>
      </c>
    </row>
    <row r="584" spans="1:1">
      <c r="A584" s="256">
        <v>1338</v>
      </c>
    </row>
    <row r="585" spans="1:1">
      <c r="A585" s="256">
        <v>3250</v>
      </c>
    </row>
    <row r="586" spans="1:1">
      <c r="A586" s="256">
        <v>0</v>
      </c>
    </row>
    <row r="587" spans="1:1">
      <c r="A587" s="256">
        <v>0</v>
      </c>
    </row>
    <row r="588" spans="1:1">
      <c r="A588" s="256">
        <v>2280</v>
      </c>
    </row>
    <row r="589" spans="1:1">
      <c r="A589" s="256">
        <v>1902</v>
      </c>
    </row>
    <row r="590" spans="1:1">
      <c r="A590" s="256">
        <v>2000</v>
      </c>
    </row>
    <row r="591" spans="1:1">
      <c r="A591" s="256">
        <v>4500</v>
      </c>
    </row>
    <row r="592" spans="1:1">
      <c r="A592" s="256">
        <v>0</v>
      </c>
    </row>
    <row r="593" spans="1:1">
      <c r="A593" s="256">
        <v>0</v>
      </c>
    </row>
    <row r="594" spans="1:1">
      <c r="A594" s="256">
        <v>0</v>
      </c>
    </row>
    <row r="595" spans="1:1">
      <c r="A595" s="256">
        <v>998</v>
      </c>
    </row>
    <row r="596" spans="1:1">
      <c r="A596" s="256">
        <v>538</v>
      </c>
    </row>
    <row r="597" spans="1:1">
      <c r="A597" s="256">
        <v>585</v>
      </c>
    </row>
    <row r="598" spans="1:1">
      <c r="A598" s="256">
        <v>260</v>
      </c>
    </row>
    <row r="599" spans="1:1">
      <c r="A599" s="256">
        <v>275</v>
      </c>
    </row>
    <row r="600" spans="1:1">
      <c r="A600" s="256">
        <v>539</v>
      </c>
    </row>
    <row r="601" spans="1:1">
      <c r="A601" s="256">
        <v>6500</v>
      </c>
    </row>
    <row r="602" spans="1:1">
      <c r="A602" s="256">
        <v>2000</v>
      </c>
    </row>
    <row r="603" spans="1:1">
      <c r="A603" s="256">
        <v>3000</v>
      </c>
    </row>
    <row r="604" spans="1:1">
      <c r="A604" s="256">
        <v>325</v>
      </c>
    </row>
    <row r="605" spans="1:1">
      <c r="A605" s="256">
        <v>3250</v>
      </c>
    </row>
    <row r="606" spans="1:1">
      <c r="A606" s="256">
        <v>669</v>
      </c>
    </row>
    <row r="608" spans="1:1">
      <c r="A608" s="256">
        <v>0</v>
      </c>
    </row>
    <row r="609" spans="1:1">
      <c r="A609" s="256">
        <v>2280</v>
      </c>
    </row>
    <row r="610" spans="1:1">
      <c r="A610" s="256">
        <v>3250</v>
      </c>
    </row>
    <row r="611" spans="1:1">
      <c r="A611" s="256">
        <v>0</v>
      </c>
    </row>
    <row r="612" spans="1:1">
      <c r="A612" s="256">
        <v>0</v>
      </c>
    </row>
    <row r="613" spans="1:1">
      <c r="A613" s="256">
        <v>2280</v>
      </c>
    </row>
    <row r="614" spans="1:1">
      <c r="A614" s="256">
        <v>344.4</v>
      </c>
    </row>
    <row r="615" spans="1:1">
      <c r="A615" s="256">
        <v>2000</v>
      </c>
    </row>
    <row r="616" spans="1:1">
      <c r="A616" s="256">
        <v>1169</v>
      </c>
    </row>
    <row r="617" spans="1:1">
      <c r="A617" s="256">
        <v>850</v>
      </c>
    </row>
    <row r="618" spans="1:1">
      <c r="A618" s="256">
        <v>300</v>
      </c>
    </row>
    <row r="619" spans="1:1">
      <c r="A619" s="256">
        <v>2800</v>
      </c>
    </row>
    <row r="620" spans="1:1">
      <c r="A620" s="256">
        <v>1600</v>
      </c>
    </row>
    <row r="621" spans="1:1">
      <c r="A621" s="256">
        <v>250</v>
      </c>
    </row>
    <row r="622" spans="1:1">
      <c r="A622" s="256">
        <v>200</v>
      </c>
    </row>
    <row r="623" spans="1:1">
      <c r="A623" s="256">
        <v>200</v>
      </c>
    </row>
    <row r="624" spans="1:1">
      <c r="A624" s="256">
        <v>200</v>
      </c>
    </row>
    <row r="625" spans="1:1">
      <c r="A625" s="256">
        <v>100</v>
      </c>
    </row>
    <row r="626" spans="1:1">
      <c r="A626" s="256">
        <v>230</v>
      </c>
    </row>
    <row r="627" spans="1:1">
      <c r="A627" s="256">
        <v>1900</v>
      </c>
    </row>
    <row r="628" spans="1:1">
      <c r="A628" s="256">
        <v>3900</v>
      </c>
    </row>
    <row r="629" spans="1:1">
      <c r="A629" s="256">
        <v>4900</v>
      </c>
    </row>
    <row r="630" spans="1:1">
      <c r="A630" s="256">
        <v>6420</v>
      </c>
    </row>
    <row r="631" spans="1:1">
      <c r="A631" s="256">
        <v>850</v>
      </c>
    </row>
    <row r="632" spans="1:1">
      <c r="A632" s="256">
        <v>1000</v>
      </c>
    </row>
    <row r="633" spans="1:1">
      <c r="A633" s="256">
        <v>600</v>
      </c>
    </row>
    <row r="634" spans="1:1">
      <c r="A634" s="256">
        <v>1770</v>
      </c>
    </row>
    <row r="635" spans="1:1">
      <c r="A635" s="256">
        <v>6000</v>
      </c>
    </row>
    <row r="636" spans="1:1">
      <c r="A636" s="256">
        <v>5040</v>
      </c>
    </row>
    <row r="637" spans="1:1">
      <c r="A637" s="256">
        <v>480</v>
      </c>
    </row>
    <row r="639" spans="1:1">
      <c r="A639" s="256">
        <v>5934</v>
      </c>
    </row>
    <row r="640" spans="1:1">
      <c r="A640" s="256">
        <v>9247.4800000000014</v>
      </c>
    </row>
    <row r="641" spans="1:1">
      <c r="A641" s="256">
        <v>109.28840000000001</v>
      </c>
    </row>
    <row r="642" spans="1:1">
      <c r="A642" s="256">
        <v>19206</v>
      </c>
    </row>
    <row r="643" spans="1:1">
      <c r="A643" s="256">
        <v>9522</v>
      </c>
    </row>
    <row r="644" spans="1:1">
      <c r="A644" s="256">
        <v>0</v>
      </c>
    </row>
    <row r="645" spans="1:1">
      <c r="A645" s="256">
        <v>0</v>
      </c>
    </row>
    <row r="646" spans="1:1">
      <c r="A646" s="256">
        <v>0</v>
      </c>
    </row>
    <row r="647" spans="1:1">
      <c r="A647" s="256">
        <v>0</v>
      </c>
    </row>
    <row r="648" spans="1:1">
      <c r="A648" s="256">
        <v>0</v>
      </c>
    </row>
    <row r="649" spans="1:1">
      <c r="A649" s="256">
        <v>0</v>
      </c>
    </row>
    <row r="650" spans="1:1">
      <c r="A650" s="256">
        <v>0</v>
      </c>
    </row>
    <row r="651" spans="1:1">
      <c r="A651" s="256">
        <v>0</v>
      </c>
    </row>
    <row r="652" spans="1:1">
      <c r="A652" s="256">
        <v>0</v>
      </c>
    </row>
    <row r="653" spans="1:1">
      <c r="A653" s="256">
        <v>0</v>
      </c>
    </row>
    <row r="654" spans="1:1">
      <c r="A654" s="256">
        <v>0</v>
      </c>
    </row>
    <row r="655" spans="1:1">
      <c r="A655" s="256">
        <v>0</v>
      </c>
    </row>
    <row r="656" spans="1:1">
      <c r="A656" s="256">
        <v>0</v>
      </c>
    </row>
    <row r="657" spans="1:1">
      <c r="A657" s="256">
        <v>0</v>
      </c>
    </row>
    <row r="658" spans="1:1">
      <c r="A658" s="256">
        <v>0</v>
      </c>
    </row>
    <row r="659" spans="1:1">
      <c r="A659" s="256">
        <v>0</v>
      </c>
    </row>
    <row r="660" spans="1:1">
      <c r="A660" s="256">
        <v>0</v>
      </c>
    </row>
    <row r="661" spans="1:1">
      <c r="A661" s="256">
        <v>0</v>
      </c>
    </row>
    <row r="662" spans="1:1">
      <c r="A662" s="256">
        <v>0</v>
      </c>
    </row>
    <row r="663" spans="1:1">
      <c r="A663" s="256">
        <v>0</v>
      </c>
    </row>
    <row r="664" spans="1:1">
      <c r="A664" s="256">
        <v>0</v>
      </c>
    </row>
    <row r="665" spans="1:1">
      <c r="A665" s="256">
        <v>0</v>
      </c>
    </row>
    <row r="666" spans="1:1">
      <c r="A666" s="256">
        <v>0</v>
      </c>
    </row>
    <row r="667" spans="1:1">
      <c r="A667" s="256">
        <v>0</v>
      </c>
    </row>
    <row r="668" spans="1:1">
      <c r="A668" s="256">
        <v>0</v>
      </c>
    </row>
    <row r="669" spans="1:1">
      <c r="A669" s="256">
        <v>0</v>
      </c>
    </row>
    <row r="670" spans="1:1">
      <c r="A670" s="256">
        <v>0</v>
      </c>
    </row>
    <row r="671" spans="1:1">
      <c r="A671" s="256">
        <v>0</v>
      </c>
    </row>
    <row r="672" spans="1:1">
      <c r="A672" s="256">
        <v>0</v>
      </c>
    </row>
    <row r="673" spans="1:1">
      <c r="A673" s="256">
        <v>0</v>
      </c>
    </row>
    <row r="674" spans="1:1">
      <c r="A674" s="256">
        <v>0</v>
      </c>
    </row>
    <row r="675" spans="1:1">
      <c r="A675" s="256">
        <v>0</v>
      </c>
    </row>
    <row r="676" spans="1:1">
      <c r="A676" s="256">
        <v>0</v>
      </c>
    </row>
    <row r="677" spans="1:1">
      <c r="A677" s="256">
        <v>0</v>
      </c>
    </row>
    <row r="678" spans="1:1">
      <c r="A678" s="256">
        <v>0</v>
      </c>
    </row>
    <row r="679" spans="1:1">
      <c r="A679" s="256">
        <v>0</v>
      </c>
    </row>
    <row r="680" spans="1:1">
      <c r="A680" s="256">
        <v>0</v>
      </c>
    </row>
    <row r="681" spans="1:1">
      <c r="A681" s="256">
        <v>0</v>
      </c>
    </row>
    <row r="682" spans="1:1">
      <c r="A682" s="256">
        <v>0</v>
      </c>
    </row>
    <row r="683" spans="1:1">
      <c r="A683" s="256">
        <v>0</v>
      </c>
    </row>
    <row r="684" spans="1:1">
      <c r="A684" s="256">
        <v>0</v>
      </c>
    </row>
    <row r="685" spans="1:1">
      <c r="A685" s="256">
        <v>0</v>
      </c>
    </row>
    <row r="686" spans="1:1">
      <c r="A686" s="256">
        <v>0</v>
      </c>
    </row>
    <row r="687" spans="1:1">
      <c r="A687" s="256">
        <v>0</v>
      </c>
    </row>
    <row r="688" spans="1:1">
      <c r="A688" s="256">
        <v>0</v>
      </c>
    </row>
    <row r="689" spans="1:1">
      <c r="A689" s="256">
        <v>0</v>
      </c>
    </row>
    <row r="690" spans="1:1">
      <c r="A690" s="256">
        <v>0</v>
      </c>
    </row>
    <row r="691" spans="1:1">
      <c r="A691" s="256">
        <v>0</v>
      </c>
    </row>
    <row r="692" spans="1:1">
      <c r="A692" s="256">
        <v>0</v>
      </c>
    </row>
    <row r="693" spans="1:1">
      <c r="A693" s="256">
        <v>0</v>
      </c>
    </row>
    <row r="694" spans="1:1">
      <c r="A694" s="256">
        <v>0</v>
      </c>
    </row>
    <row r="695" spans="1:1">
      <c r="A695" s="256">
        <v>0</v>
      </c>
    </row>
    <row r="696" spans="1:1">
      <c r="A696" s="256">
        <v>0</v>
      </c>
    </row>
    <row r="697" spans="1:1">
      <c r="A697" s="256">
        <v>0</v>
      </c>
    </row>
    <row r="698" spans="1:1">
      <c r="A698" s="256">
        <v>0</v>
      </c>
    </row>
    <row r="699" spans="1:1">
      <c r="A699" s="256">
        <v>0</v>
      </c>
    </row>
    <row r="700" spans="1:1">
      <c r="A700" s="256">
        <v>0</v>
      </c>
    </row>
    <row r="701" spans="1:1">
      <c r="A701" s="256">
        <v>0</v>
      </c>
    </row>
    <row r="702" spans="1:1">
      <c r="A702" s="256">
        <v>0</v>
      </c>
    </row>
    <row r="703" spans="1:1">
      <c r="A703" s="256">
        <v>0</v>
      </c>
    </row>
    <row r="704" spans="1:1">
      <c r="A704" s="256">
        <v>0</v>
      </c>
    </row>
    <row r="705" spans="1:1">
      <c r="A705" s="256">
        <v>0</v>
      </c>
    </row>
    <row r="706" spans="1:1">
      <c r="A706" s="256">
        <v>0</v>
      </c>
    </row>
    <row r="707" spans="1:1">
      <c r="A707" s="256">
        <v>0</v>
      </c>
    </row>
    <row r="708" spans="1:1">
      <c r="A708" s="256">
        <v>0</v>
      </c>
    </row>
    <row r="709" spans="1:1">
      <c r="A709" s="256">
        <v>0</v>
      </c>
    </row>
    <row r="710" spans="1:1">
      <c r="A710" s="256">
        <v>0</v>
      </c>
    </row>
    <row r="711" spans="1:1">
      <c r="A711" s="256">
        <v>0</v>
      </c>
    </row>
    <row r="712" spans="1:1">
      <c r="A712" s="256">
        <v>0</v>
      </c>
    </row>
    <row r="713" spans="1:1">
      <c r="A713" s="256">
        <v>0</v>
      </c>
    </row>
    <row r="714" spans="1:1">
      <c r="A714" s="256">
        <v>0</v>
      </c>
    </row>
    <row r="715" spans="1:1">
      <c r="A715" s="256">
        <v>0</v>
      </c>
    </row>
    <row r="716" spans="1:1">
      <c r="A716" s="256">
        <v>0</v>
      </c>
    </row>
    <row r="717" spans="1:1">
      <c r="A717" s="256">
        <v>0</v>
      </c>
    </row>
    <row r="718" spans="1:1">
      <c r="A718" s="256">
        <v>0</v>
      </c>
    </row>
    <row r="719" spans="1:1">
      <c r="A719" s="256">
        <v>0</v>
      </c>
    </row>
    <row r="720" spans="1:1">
      <c r="A720" s="256">
        <v>0</v>
      </c>
    </row>
    <row r="721" spans="1:1">
      <c r="A721" s="256">
        <v>0</v>
      </c>
    </row>
    <row r="722" spans="1:1">
      <c r="A722" s="256">
        <v>0</v>
      </c>
    </row>
    <row r="723" spans="1:1">
      <c r="A723" s="256">
        <v>0</v>
      </c>
    </row>
    <row r="724" spans="1:1">
      <c r="A724" s="256">
        <v>0</v>
      </c>
    </row>
    <row r="725" spans="1:1">
      <c r="A725" s="256">
        <v>0</v>
      </c>
    </row>
    <row r="726" spans="1:1">
      <c r="A726" s="256">
        <v>0</v>
      </c>
    </row>
    <row r="727" spans="1:1">
      <c r="A727" s="256">
        <v>0</v>
      </c>
    </row>
    <row r="728" spans="1:1">
      <c r="A728" s="256">
        <v>0</v>
      </c>
    </row>
    <row r="729" spans="1:1">
      <c r="A729" s="256">
        <v>0</v>
      </c>
    </row>
    <row r="730" spans="1:1">
      <c r="A730" s="256">
        <v>0</v>
      </c>
    </row>
    <row r="731" spans="1:1">
      <c r="A731" s="256">
        <v>0</v>
      </c>
    </row>
    <row r="732" spans="1:1">
      <c r="A732" s="256">
        <v>0</v>
      </c>
    </row>
    <row r="733" spans="1:1">
      <c r="A733" s="256">
        <v>0</v>
      </c>
    </row>
    <row r="734" spans="1:1">
      <c r="A734" s="256">
        <v>0</v>
      </c>
    </row>
    <row r="735" spans="1:1">
      <c r="A735" s="256">
        <v>0</v>
      </c>
    </row>
    <row r="736" spans="1:1">
      <c r="A736" s="256">
        <v>0</v>
      </c>
    </row>
    <row r="737" spans="1:1">
      <c r="A737" s="256">
        <v>0</v>
      </c>
    </row>
    <row r="738" spans="1:1">
      <c r="A738" s="256">
        <v>0</v>
      </c>
    </row>
    <row r="739" spans="1:1">
      <c r="A739" s="256">
        <v>0</v>
      </c>
    </row>
    <row r="740" spans="1:1">
      <c r="A740" s="256">
        <v>0</v>
      </c>
    </row>
    <row r="741" spans="1:1">
      <c r="A741" s="256">
        <v>0</v>
      </c>
    </row>
    <row r="742" spans="1:1">
      <c r="A742" s="256">
        <v>0</v>
      </c>
    </row>
    <row r="743" spans="1:1">
      <c r="A743" s="25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Arkusz1</vt:lpstr>
      <vt:lpstr>podłogi</vt:lpstr>
      <vt:lpstr>komputery</vt:lpstr>
      <vt:lpstr>sale</vt:lpstr>
      <vt:lpstr>Arkusz2</vt:lpstr>
      <vt:lpstr>analiza</vt:lpstr>
      <vt:lpstr>kwalifikacja_wydatku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2016-02-15T21:15:32Z</dcterms:created>
  <dcterms:modified xsi:type="dcterms:W3CDTF">2016-02-25T13:57:11Z</dcterms:modified>
</cp:coreProperties>
</file>